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3"/>
  </bookViews>
  <sheets>
    <sheet name="สน" sheetId="1" r:id="rId1"/>
    <sheet name="คลัง" sheetId="2" r:id="rId2"/>
    <sheet name="ช่าง" sheetId="3" r:id="rId3"/>
    <sheet name="การศึกษา" sheetId="4" r:id="rId4"/>
    <sheet name="รวม" sheetId="5" r:id="rId5"/>
    <sheet name="รวม (2)" sheetId="6" r:id="rId6"/>
    <sheet name="รายงาน2" sheetId="7" r:id="rId7"/>
  </sheets>
  <definedNames/>
  <calcPr fullCalcOnLoad="1"/>
</workbook>
</file>

<file path=xl/sharedStrings.xml><?xml version="1.0" encoding="utf-8"?>
<sst xmlns="http://schemas.openxmlformats.org/spreadsheetml/2006/main" count="965" uniqueCount="98">
  <si>
    <t>รายการ</t>
  </si>
  <si>
    <t>หมายเหตุ</t>
  </si>
  <si>
    <t>แผนการใช้จ่ายเงินรวม</t>
  </si>
  <si>
    <t>ลำดับที่</t>
  </si>
  <si>
    <t>ประมาณการค่าใช้จ่าย</t>
  </si>
  <si>
    <t>รวม</t>
  </si>
  <si>
    <t>เดือน ต.ค.</t>
  </si>
  <si>
    <t>เดือน พ.ย.</t>
  </si>
  <si>
    <t>เดือน ธ.ค.</t>
  </si>
  <si>
    <t>4</t>
  </si>
  <si>
    <t>5</t>
  </si>
  <si>
    <t>6</t>
  </si>
  <si>
    <t>7</t>
  </si>
  <si>
    <t>1</t>
  </si>
  <si>
    <t>2</t>
  </si>
  <si>
    <t>3</t>
  </si>
  <si>
    <t>8</t>
  </si>
  <si>
    <t>9</t>
  </si>
  <si>
    <t>10</t>
  </si>
  <si>
    <t>11</t>
  </si>
  <si>
    <t>รายจ่ายงบกลาง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</si>
  <si>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</si>
  <si>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</si>
  <si>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</si>
  <si>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</si>
  <si>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</si>
  <si>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</si>
  <si>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</si>
  <si>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</si>
  <si>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</si>
  <si>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</si>
  <si>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เดือน ม.ค.</t>
  </si>
  <si>
    <t>เดือน ก.พ.</t>
  </si>
  <si>
    <t>เดือน มี.ค.</t>
  </si>
  <si>
    <t>เดือน เม.ย.</t>
  </si>
  <si>
    <t>เดือน พ.ค.</t>
  </si>
  <si>
    <t>เดือน มิ.ย.</t>
  </si>
  <si>
    <t>เดือน ก.ค.</t>
  </si>
  <si>
    <t>เดือน ส.ค</t>
  </si>
  <si>
    <t>เดือน ก.ย</t>
  </si>
  <si>
    <t>รายจ่ายอื่น</t>
  </si>
  <si>
    <t>12</t>
  </si>
  <si>
    <t>แผนการใช้จ่ายของสำนักปลัด</t>
  </si>
  <si>
    <t>ลงชื่อ</t>
  </si>
  <si>
    <t>ผู้รายงาน</t>
  </si>
  <si>
    <t>หัวหน้าหน่วยงาน</t>
  </si>
  <si>
    <t>องค์การบริหารส่วนตำบลกระโทก  อำเภอโชคชัย  จังหวัดนครราชสีมา</t>
  </si>
  <si>
    <t xml:space="preserve">           ผู้รายงาน</t>
  </si>
  <si>
    <t>แผนการใช้จ่ายของส่วนการคลัง</t>
  </si>
  <si>
    <t>แผนการใช้จ่ายของส่วนโยธา</t>
  </si>
  <si>
    <t xml:space="preserve">                         (นายธรรณพ  นิลสลับ)</t>
  </si>
  <si>
    <t>แผนการใช้จ่ายของส่วนการศึกษา</t>
  </si>
  <si>
    <t xml:space="preserve">                      (นางนริศรา  แสไพศาล)</t>
  </si>
  <si>
    <t xml:space="preserve">                    (นางสาวอรสา  แจ่มจันทร์)</t>
  </si>
  <si>
    <t>จำนวนเงินที่คาดว่าจะเบิกจ่ายทั้งปี</t>
  </si>
  <si>
    <t>จำนวนเงินที่เบิกจ่ายจริง</t>
  </si>
  <si>
    <t xml:space="preserve">ค่าตอบแทน  </t>
  </si>
  <si>
    <t>คร่าครุภัณฑ์ ที่ดิน และสิ่งก่อสร้าง</t>
  </si>
  <si>
    <t>แผนการเบิกจ่าย</t>
  </si>
  <si>
    <t>คิดเป็น %</t>
  </si>
  <si>
    <t>การเบิกจ่ายเงินเป็นไปตามแผน</t>
  </si>
  <si>
    <t xml:space="preserve">                  (นางสาวอำนวย  จอกกระโทก)</t>
  </si>
  <si>
    <t xml:space="preserve">                      (นายทักษะธนา  รำมะเริง)</t>
  </si>
  <si>
    <t xml:space="preserve">       ปฏิบัติราชการแทนหัวหน้าส่วนการศึกษา</t>
  </si>
  <si>
    <t xml:space="preserve">            (นางณัฎฐ์วรินท์  อ่อนตะวัน)</t>
  </si>
  <si>
    <t xml:space="preserve">              ผู้ช่วยเจ้าพนักงานที่ธุรการ</t>
  </si>
  <si>
    <t xml:space="preserve">                              นักบริหารงานทั่วไป  ระดับต้น</t>
  </si>
  <si>
    <t xml:space="preserve">            นักวิชาการเงินและบัญชีชำนาญการ</t>
  </si>
  <si>
    <t xml:space="preserve">                   นักบริหารงานการคลังระดับต้น</t>
  </si>
  <si>
    <t xml:space="preserve">                           (นางสาวทิพย์สุดา  หงวนไธสง)</t>
  </si>
  <si>
    <t xml:space="preserve">                  (นางสาวทิพย์สุดา  หงวนไธสง)</t>
  </si>
  <si>
    <t xml:space="preserve">                      นักบริหารงานช่าง  ระดับต้น</t>
  </si>
  <si>
    <t xml:space="preserve">                       นายช่างโยธาชำนาญงาน</t>
  </si>
  <si>
    <t>งบประมาณรายจ่าย ประจำปี พ.ศ. 2561</t>
  </si>
  <si>
    <t>ไตรมาสที่  2  ตั้งแต่เดือน  มกราคม  2561  ถึงเดือน  มีนาคม  2561</t>
  </si>
  <si>
    <t>ไตรมาสที่  3  ตั้งแต่เดือน   เมษายน  2561  ถึงเดือน  มิถุนายน   25561</t>
  </si>
  <si>
    <t>ไตรมาสที่  4  ตั้งแต่เดือน  กรกฎาคม  2561  ถึงเดือน  กันยายน  2561</t>
  </si>
  <si>
    <t>ไตรมาสที่  2 ตั้งแต่เดือน  มกราคม  2561  ถึงเดือน  มีนาคม     2561</t>
  </si>
  <si>
    <t>ไตรมาสที่  1  ตั้งแต่เดือน  ตุลาคม   2560  ถึงเดือน  ธันวาคม  2560</t>
  </si>
  <si>
    <t>ไตรมาสที่  1  ตั้งแต่เดือน  ตุลาคม  2560  ถึงเดือน  ธันวาคม  2560</t>
  </si>
  <si>
    <t>ไตรมาสที่  3  ตั้งแต่เดือน  เมษายน  2561  ถึงเดือน  มิถุนายน   2561</t>
  </si>
  <si>
    <t>ไตรมาสที่  2  ตั้งแต่เดือน  มกราคม  2561  ถึงเดือน  มีนาคม   2561</t>
  </si>
  <si>
    <t>ไตรมาสที่  4  ตั้งแต่เดือน  กรกฎาคม  2561  ถึงเดือน   กันยายน  2561</t>
  </si>
  <si>
    <t xml:space="preserve">           ปฏิบัติราชการแทนหัวหน้าส่วนการศึกษา</t>
  </si>
  <si>
    <t xml:space="preserve">                                            ครู</t>
  </si>
  <si>
    <t>ไตรมาสที่ 1  ตั้งแต่เดือน  ตุลาคม  2560  ถึงเดือน  ธันวาคม  2560</t>
  </si>
  <si>
    <t>ไตรมาสที่  2 ตั้งแต่เดือน  มกราคม  2561  ถึงเดือน  มีนาคม   2561</t>
  </si>
  <si>
    <t>ไตรมาสที่  4  ตั้งแต่เดือน   กรกฎาคม  2561  ถึงเดือน  กันยายน  2561</t>
  </si>
  <si>
    <t>ตั้งแต่เดือน  1  ตุลาคม  2560  ถึงเดือน  30  กันยายน  2561</t>
  </si>
  <si>
    <t>ประจำปีงบประมาณ  2561</t>
  </si>
  <si>
    <t>ไตรมาสที่  3  ตั้งแต่เดือน  เมษายน  2561  ถึงเดือน  มิถุนายน  2561</t>
  </si>
  <si>
    <t>ณัฎฐ์วรินท์  อ่อนตะวัน</t>
  </si>
  <si>
    <t xml:space="preserve">        อรสา  แจ่มจันทร์</t>
  </si>
  <si>
    <t xml:space="preserve">       ลงชื่อ        อำนวย  จอกกระโทก</t>
  </si>
  <si>
    <t xml:space="preserve">       ทักษะธนา  รำมะเริง</t>
  </si>
  <si>
    <t xml:space="preserve">       ลงชื่อ              ธรรณพ  นิลสลับ</t>
  </si>
  <si>
    <t xml:space="preserve">           ลงชื่อ       ทิพย์สุดา  หงวนไธสง</t>
  </si>
  <si>
    <t xml:space="preserve">       นริศรา  แสไพศาล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</si>
</sst>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\t&quot;฿&quot;#,##0_);\(\t&quot;฿&quot;#,##0\)"/>
    <numFmt numFmtId="206" formatCode="\t&quot;฿&quot;#,##0_);[Red]\(\t&quot;฿&quot;#,##0\)"/>
    <numFmt numFmtId="207" formatCode="\t&quot;฿&quot;#,##0.00_);\(\t&quot;฿&quot;#,##0.00\)"/>
    <numFmt numFmtId="208" formatCode="\t&quot;฿&quot;#,##0.00_);[Red]\(\t&quot;฿&quot;#,##0.00\)"/>
    <numFmt numFmtId="209" formatCode="0.00000"/>
    <numFmt numFmtId="210" formatCode="0.0000"/>
    <numFmt numFmtId="211" formatCode="0.000"/>
    <numFmt numFmtId="212" formatCode="0.0"/>
  </numFmts>
  <fonts count="41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u val="single"/>
      <sz val="16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3" fontId="2" fillId="0" borderId="10" xfId="33" applyFont="1" applyBorder="1" applyAlignment="1">
      <alignment horizontal="center"/>
    </xf>
    <xf numFmtId="43" fontId="1" fillId="0" borderId="10" xfId="33" applyFont="1" applyBorder="1" applyAlignment="1">
      <alignment/>
    </xf>
    <xf numFmtId="43" fontId="1" fillId="0" borderId="0" xfId="33" applyFont="1" applyAlignment="1">
      <alignment/>
    </xf>
    <xf numFmtId="4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43" fontId="1" fillId="0" borderId="11" xfId="33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3" fontId="4" fillId="0" borderId="0" xfId="33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3" fontId="5" fillId="0" borderId="10" xfId="33" applyFont="1" applyBorder="1" applyAlignment="1">
      <alignment/>
    </xf>
    <xf numFmtId="0" fontId="6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1" fillId="0" borderId="0" xfId="33" applyFont="1" applyAlignment="1">
      <alignment horizontal="left"/>
    </xf>
    <xf numFmtId="49" fontId="2" fillId="0" borderId="10" xfId="0" applyNumberFormat="1" applyFont="1" applyBorder="1" applyAlignment="1">
      <alignment horizontal="center" vertical="center" shrinkToFit="1"/>
    </xf>
    <xf numFmtId="43" fontId="1" fillId="0" borderId="0" xfId="33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43" fontId="2" fillId="0" borderId="10" xfId="33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43" fontId="2" fillId="0" borderId="15" xfId="33" applyFont="1" applyBorder="1" applyAlignment="1">
      <alignment horizontal="center"/>
    </xf>
    <xf numFmtId="43" fontId="2" fillId="0" borderId="12" xfId="33" applyFont="1" applyBorder="1" applyAlignment="1">
      <alignment horizontal="center"/>
    </xf>
    <xf numFmtId="43" fontId="2" fillId="0" borderId="16" xfId="33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21">
      <selection activeCell="D125" sqref="D125"/>
    </sheetView>
  </sheetViews>
  <sheetFormatPr defaultColWidth="9.140625" defaultRowHeight="21.75"/>
  <cols>
    <col min="1" max="1" width="8.28125" style="4" customWidth="1"/>
    <col min="2" max="2" width="20.140625" style="1" customWidth="1"/>
    <col min="3" max="3" width="17.421875" style="9" customWidth="1"/>
    <col min="4" max="6" width="15.57421875" style="9" customWidth="1"/>
    <col min="7" max="7" width="12.7109375" style="1" bestFit="1" customWidth="1"/>
    <col min="8" max="16384" width="9.140625" style="1" customWidth="1"/>
  </cols>
  <sheetData>
    <row r="1" spans="1:6" s="2" customFormat="1" ht="23.25">
      <c r="A1" s="29" t="s">
        <v>46</v>
      </c>
      <c r="B1" s="29"/>
      <c r="C1" s="29"/>
      <c r="D1" s="29"/>
      <c r="E1" s="29"/>
      <c r="F1" s="29"/>
    </row>
    <row r="2" spans="1:6" s="2" customFormat="1" ht="23.25">
      <c r="A2" s="29" t="s">
        <v>42</v>
      </c>
      <c r="B2" s="29"/>
      <c r="C2" s="29"/>
      <c r="D2" s="29"/>
      <c r="E2" s="29"/>
      <c r="F2" s="29"/>
    </row>
    <row r="3" spans="1:6" s="2" customFormat="1" ht="23.25">
      <c r="A3" s="29" t="s">
        <v>73</v>
      </c>
      <c r="B3" s="29"/>
      <c r="C3" s="29"/>
      <c r="D3" s="29"/>
      <c r="E3" s="29"/>
      <c r="F3" s="29"/>
    </row>
    <row r="4" spans="1:6" s="2" customFormat="1" ht="23.25">
      <c r="A4" s="29" t="s">
        <v>78</v>
      </c>
      <c r="B4" s="29"/>
      <c r="C4" s="29"/>
      <c r="D4" s="29"/>
      <c r="E4" s="29"/>
      <c r="F4" s="29"/>
    </row>
    <row r="6" spans="1:6" s="3" customFormat="1" ht="23.25">
      <c r="A6" s="27" t="s">
        <v>3</v>
      </c>
      <c r="B6" s="30" t="s">
        <v>0</v>
      </c>
      <c r="C6" s="31" t="s">
        <v>4</v>
      </c>
      <c r="D6" s="31"/>
      <c r="E6" s="31"/>
      <c r="F6" s="31"/>
    </row>
    <row r="7" spans="1:6" s="3" customFormat="1" ht="23.25">
      <c r="A7" s="27"/>
      <c r="B7" s="30"/>
      <c r="C7" s="7" t="s">
        <v>5</v>
      </c>
      <c r="D7" s="7" t="s">
        <v>6</v>
      </c>
      <c r="E7" s="7" t="s">
        <v>7</v>
      </c>
      <c r="F7" s="7" t="s">
        <v>8</v>
      </c>
    </row>
    <row r="8" spans="1:7" ht="23.25">
      <c r="A8" s="5" t="s">
        <v>13</v>
      </c>
      <c r="B8" s="6" t="s">
        <v>20</v>
      </c>
      <c r="C8" s="8">
        <f>D8+E8+F8</f>
        <v>1783080</v>
      </c>
      <c r="D8" s="8">
        <v>594360</v>
      </c>
      <c r="E8" s="8">
        <v>594360</v>
      </c>
      <c r="F8" s="8">
        <v>594360</v>
      </c>
      <c r="G8" s="10"/>
    </row>
    <row r="9" spans="1:7" ht="23.25">
      <c r="A9" s="5" t="s">
        <v>14</v>
      </c>
      <c r="B9" s="6" t="s">
        <v>21</v>
      </c>
      <c r="C9" s="8">
        <f aca="true" t="shared" si="0" ref="C9:C20">D9+E9+F9</f>
        <v>1163520</v>
      </c>
      <c r="D9" s="8">
        <v>387840</v>
      </c>
      <c r="E9" s="8">
        <v>387840</v>
      </c>
      <c r="F9" s="8">
        <v>387840</v>
      </c>
      <c r="G9" s="10"/>
    </row>
    <row r="10" spans="1:6" ht="23.25">
      <c r="A10" s="5" t="s">
        <v>15</v>
      </c>
      <c r="B10" s="6" t="s">
        <v>22</v>
      </c>
      <c r="C10" s="8">
        <f t="shared" si="0"/>
        <v>0</v>
      </c>
      <c r="D10" s="8">
        <v>0</v>
      </c>
      <c r="E10" s="8">
        <v>0</v>
      </c>
      <c r="F10" s="8">
        <v>0</v>
      </c>
    </row>
    <row r="11" spans="1:7" ht="23.25">
      <c r="A11" s="5" t="s">
        <v>9</v>
      </c>
      <c r="B11" s="6" t="s">
        <v>23</v>
      </c>
      <c r="C11" s="8">
        <f t="shared" si="0"/>
        <v>149580</v>
      </c>
      <c r="D11" s="8">
        <v>49860</v>
      </c>
      <c r="E11" s="8">
        <v>49860</v>
      </c>
      <c r="F11" s="8">
        <v>49860</v>
      </c>
      <c r="G11" s="10"/>
    </row>
    <row r="12" spans="1:7" ht="23.25">
      <c r="A12" s="5" t="s">
        <v>10</v>
      </c>
      <c r="B12" s="6" t="s">
        <v>24</v>
      </c>
      <c r="C12" s="8">
        <f>D12+E12+F12</f>
        <v>36390</v>
      </c>
      <c r="D12" s="8">
        <v>12130</v>
      </c>
      <c r="E12" s="8">
        <v>12130</v>
      </c>
      <c r="F12" s="8">
        <v>12130</v>
      </c>
      <c r="G12" s="10"/>
    </row>
    <row r="13" spans="1:6" ht="23.25">
      <c r="A13" s="5" t="s">
        <v>11</v>
      </c>
      <c r="B13" s="6" t="s">
        <v>25</v>
      </c>
      <c r="C13" s="8">
        <f t="shared" si="0"/>
        <v>119310</v>
      </c>
      <c r="D13" s="8">
        <v>39770</v>
      </c>
      <c r="E13" s="8">
        <v>39770</v>
      </c>
      <c r="F13" s="8">
        <v>39770</v>
      </c>
    </row>
    <row r="14" spans="1:6" ht="23.25">
      <c r="A14" s="5" t="s">
        <v>12</v>
      </c>
      <c r="B14" s="6" t="s">
        <v>26</v>
      </c>
      <c r="C14" s="8">
        <f t="shared" si="0"/>
        <v>14160</v>
      </c>
      <c r="D14" s="8">
        <v>4720</v>
      </c>
      <c r="E14" s="8">
        <v>4720</v>
      </c>
      <c r="F14" s="8">
        <v>4720</v>
      </c>
    </row>
    <row r="15" spans="1:6" ht="23.25">
      <c r="A15" s="5" t="s">
        <v>16</v>
      </c>
      <c r="B15" s="6" t="s">
        <v>27</v>
      </c>
      <c r="C15" s="8">
        <f t="shared" si="0"/>
        <v>37920</v>
      </c>
      <c r="D15" s="8">
        <v>12640</v>
      </c>
      <c r="E15" s="8">
        <v>12640</v>
      </c>
      <c r="F15" s="8">
        <v>12640</v>
      </c>
    </row>
    <row r="16" spans="1:6" ht="23.25">
      <c r="A16" s="5" t="s">
        <v>17</v>
      </c>
      <c r="B16" s="6" t="s">
        <v>28</v>
      </c>
      <c r="C16" s="8">
        <f t="shared" si="0"/>
        <v>0</v>
      </c>
      <c r="D16" s="8">
        <v>0</v>
      </c>
      <c r="E16" s="8">
        <v>0</v>
      </c>
      <c r="F16" s="8">
        <v>0</v>
      </c>
    </row>
    <row r="17" spans="1:6" ht="23.25">
      <c r="A17" s="5" t="s">
        <v>18</v>
      </c>
      <c r="B17" s="6" t="s">
        <v>40</v>
      </c>
      <c r="C17" s="8">
        <f t="shared" si="0"/>
        <v>0</v>
      </c>
      <c r="D17" s="8">
        <v>0</v>
      </c>
      <c r="E17" s="8">
        <v>0</v>
      </c>
      <c r="F17" s="8">
        <v>0</v>
      </c>
    </row>
    <row r="18" spans="1:6" ht="23.25">
      <c r="A18" s="5" t="s">
        <v>19</v>
      </c>
      <c r="B18" s="6" t="s">
        <v>29</v>
      </c>
      <c r="C18" s="8">
        <f t="shared" si="0"/>
        <v>0</v>
      </c>
      <c r="D18" s="8">
        <v>0</v>
      </c>
      <c r="E18" s="8">
        <v>0</v>
      </c>
      <c r="F18" s="8">
        <v>0</v>
      </c>
    </row>
    <row r="19" spans="1:6" ht="23.25">
      <c r="A19" s="5" t="s">
        <v>41</v>
      </c>
      <c r="B19" s="6" t="s">
        <v>30</v>
      </c>
      <c r="C19" s="8">
        <f t="shared" si="0"/>
        <v>0</v>
      </c>
      <c r="D19" s="8">
        <v>0</v>
      </c>
      <c r="E19" s="8">
        <v>0</v>
      </c>
      <c r="F19" s="8">
        <v>0</v>
      </c>
    </row>
    <row r="20" spans="1:6" ht="23.25">
      <c r="A20" s="33" t="s">
        <v>5</v>
      </c>
      <c r="B20" s="33"/>
      <c r="C20" s="8">
        <f t="shared" si="0"/>
        <v>3303960</v>
      </c>
      <c r="D20" s="8">
        <f>SUM(D8:D19)</f>
        <v>1101320</v>
      </c>
      <c r="E20" s="8">
        <f>SUM(E8:E19)</f>
        <v>1101320</v>
      </c>
      <c r="F20" s="8">
        <f>SUM(F8:F19)</f>
        <v>1101320</v>
      </c>
    </row>
    <row r="22" spans="2:6" ht="23.25">
      <c r="B22" s="11"/>
      <c r="C22" s="12"/>
      <c r="D22" s="12"/>
      <c r="E22" s="12"/>
      <c r="F22" s="12"/>
    </row>
    <row r="23" spans="1:6" ht="23.25">
      <c r="A23" s="4" t="s">
        <v>1</v>
      </c>
      <c r="B23" s="13"/>
      <c r="C23" s="13"/>
      <c r="D23" s="13"/>
      <c r="E23" s="13"/>
      <c r="F23" s="13"/>
    </row>
    <row r="24" spans="2:6" ht="23.25">
      <c r="B24" s="13"/>
      <c r="C24" s="13"/>
      <c r="D24" s="13"/>
      <c r="E24" s="13"/>
      <c r="F24" s="13"/>
    </row>
    <row r="25" spans="2:6" ht="23.25">
      <c r="B25" s="13"/>
      <c r="C25" s="13"/>
      <c r="D25" s="13"/>
      <c r="E25" s="13"/>
      <c r="F25" s="13"/>
    </row>
    <row r="26" spans="2:6" ht="23.25">
      <c r="B26" s="14"/>
      <c r="C26" s="14"/>
      <c r="D26" s="14"/>
      <c r="E26" s="14"/>
      <c r="F26" s="14"/>
    </row>
    <row r="28" spans="1:6" ht="23.25">
      <c r="A28" s="4" t="s">
        <v>43</v>
      </c>
      <c r="B28" s="1" t="s">
        <v>91</v>
      </c>
      <c r="C28" s="9" t="s">
        <v>44</v>
      </c>
      <c r="D28" s="9" t="s">
        <v>96</v>
      </c>
      <c r="E28" s="26"/>
      <c r="F28" s="9" t="s">
        <v>45</v>
      </c>
    </row>
    <row r="29" spans="1:6" ht="23.25">
      <c r="A29" s="32" t="s">
        <v>64</v>
      </c>
      <c r="B29" s="32"/>
      <c r="C29" s="32"/>
      <c r="D29" s="28" t="s">
        <v>69</v>
      </c>
      <c r="E29" s="28"/>
      <c r="F29" s="28"/>
    </row>
    <row r="30" spans="1:6" ht="23.25">
      <c r="A30" s="34" t="s">
        <v>65</v>
      </c>
      <c r="B30" s="34"/>
      <c r="C30" s="34"/>
      <c r="D30" s="28" t="s">
        <v>66</v>
      </c>
      <c r="E30" s="28"/>
      <c r="F30" s="28"/>
    </row>
    <row r="33" spans="1:6" s="2" customFormat="1" ht="23.25">
      <c r="A33" s="29" t="s">
        <v>46</v>
      </c>
      <c r="B33" s="29"/>
      <c r="C33" s="29"/>
      <c r="D33" s="29"/>
      <c r="E33" s="29"/>
      <c r="F33" s="29"/>
    </row>
    <row r="34" spans="1:6" s="2" customFormat="1" ht="23.25">
      <c r="A34" s="29" t="s">
        <v>42</v>
      </c>
      <c r="B34" s="29"/>
      <c r="C34" s="29"/>
      <c r="D34" s="29"/>
      <c r="E34" s="29"/>
      <c r="F34" s="29"/>
    </row>
    <row r="35" spans="1:6" s="2" customFormat="1" ht="23.25">
      <c r="A35" s="29" t="s">
        <v>73</v>
      </c>
      <c r="B35" s="29"/>
      <c r="C35" s="29"/>
      <c r="D35" s="29"/>
      <c r="E35" s="29"/>
      <c r="F35" s="29"/>
    </row>
    <row r="36" spans="1:6" s="2" customFormat="1" ht="23.25">
      <c r="A36" s="29" t="s">
        <v>74</v>
      </c>
      <c r="B36" s="29"/>
      <c r="C36" s="29"/>
      <c r="D36" s="29"/>
      <c r="E36" s="29"/>
      <c r="F36" s="29"/>
    </row>
    <row r="38" spans="1:6" s="3" customFormat="1" ht="23.25">
      <c r="A38" s="27" t="s">
        <v>3</v>
      </c>
      <c r="B38" s="30" t="s">
        <v>0</v>
      </c>
      <c r="C38" s="31" t="s">
        <v>4</v>
      </c>
      <c r="D38" s="31"/>
      <c r="E38" s="31"/>
      <c r="F38" s="31"/>
    </row>
    <row r="39" spans="1:6" s="3" customFormat="1" ht="23.25">
      <c r="A39" s="27"/>
      <c r="B39" s="30"/>
      <c r="C39" s="7" t="s">
        <v>5</v>
      </c>
      <c r="D39" s="7" t="s">
        <v>31</v>
      </c>
      <c r="E39" s="7" t="s">
        <v>32</v>
      </c>
      <c r="F39" s="7" t="s">
        <v>33</v>
      </c>
    </row>
    <row r="40" spans="1:6" ht="23.25">
      <c r="A40" s="5" t="s">
        <v>13</v>
      </c>
      <c r="B40" s="6" t="s">
        <v>20</v>
      </c>
      <c r="C40" s="8">
        <f>D40+E40+F40</f>
        <v>1721970</v>
      </c>
      <c r="D40" s="8">
        <v>573990</v>
      </c>
      <c r="E40" s="8">
        <v>573990</v>
      </c>
      <c r="F40" s="8">
        <v>573990</v>
      </c>
    </row>
    <row r="41" spans="1:6" ht="23.25">
      <c r="A41" s="5" t="s">
        <v>14</v>
      </c>
      <c r="B41" s="6" t="s">
        <v>21</v>
      </c>
      <c r="C41" s="8">
        <f aca="true" t="shared" si="1" ref="C41:C52">D41+E41+F41</f>
        <v>1147080</v>
      </c>
      <c r="D41" s="8">
        <v>382360</v>
      </c>
      <c r="E41" s="8">
        <v>382360</v>
      </c>
      <c r="F41" s="8">
        <v>382360</v>
      </c>
    </row>
    <row r="42" spans="1:6" ht="23.25">
      <c r="A42" s="5" t="s">
        <v>15</v>
      </c>
      <c r="B42" s="6" t="s">
        <v>22</v>
      </c>
      <c r="C42" s="8">
        <f t="shared" si="1"/>
        <v>0</v>
      </c>
      <c r="D42" s="8">
        <v>0</v>
      </c>
      <c r="E42" s="8">
        <v>0</v>
      </c>
      <c r="F42" s="8">
        <v>0</v>
      </c>
    </row>
    <row r="43" spans="1:6" ht="23.25">
      <c r="A43" s="5" t="s">
        <v>9</v>
      </c>
      <c r="B43" s="6" t="s">
        <v>23</v>
      </c>
      <c r="C43" s="8">
        <f t="shared" si="1"/>
        <v>149580</v>
      </c>
      <c r="D43" s="8">
        <v>49860</v>
      </c>
      <c r="E43" s="8">
        <v>49860</v>
      </c>
      <c r="F43" s="8">
        <v>49860</v>
      </c>
    </row>
    <row r="44" spans="1:6" ht="23.25">
      <c r="A44" s="5" t="s">
        <v>10</v>
      </c>
      <c r="B44" s="6" t="s">
        <v>24</v>
      </c>
      <c r="C44" s="8">
        <f t="shared" si="1"/>
        <v>46500</v>
      </c>
      <c r="D44" s="8">
        <v>15500</v>
      </c>
      <c r="E44" s="8">
        <v>15500</v>
      </c>
      <c r="F44" s="8">
        <v>15500</v>
      </c>
    </row>
    <row r="45" spans="1:6" ht="23.25">
      <c r="A45" s="5" t="s">
        <v>11</v>
      </c>
      <c r="B45" s="6" t="s">
        <v>25</v>
      </c>
      <c r="C45" s="8">
        <f t="shared" si="1"/>
        <v>452940</v>
      </c>
      <c r="D45" s="8">
        <v>150980</v>
      </c>
      <c r="E45" s="8">
        <v>150980</v>
      </c>
      <c r="F45" s="8">
        <v>150980</v>
      </c>
    </row>
    <row r="46" spans="1:6" ht="23.25">
      <c r="A46" s="5" t="s">
        <v>12</v>
      </c>
      <c r="B46" s="6" t="s">
        <v>26</v>
      </c>
      <c r="C46" s="8">
        <f t="shared" si="1"/>
        <v>88980</v>
      </c>
      <c r="D46" s="8">
        <v>29660</v>
      </c>
      <c r="E46" s="8">
        <v>29660</v>
      </c>
      <c r="F46" s="8">
        <v>29660</v>
      </c>
    </row>
    <row r="47" spans="1:6" ht="23.25">
      <c r="A47" s="5" t="s">
        <v>16</v>
      </c>
      <c r="B47" s="6" t="s">
        <v>27</v>
      </c>
      <c r="C47" s="8">
        <f t="shared" si="1"/>
        <v>49200</v>
      </c>
      <c r="D47" s="8">
        <v>16400</v>
      </c>
      <c r="E47" s="8">
        <v>16400</v>
      </c>
      <c r="F47" s="8">
        <v>16400</v>
      </c>
    </row>
    <row r="48" spans="1:6" ht="23.25">
      <c r="A48" s="5" t="s">
        <v>17</v>
      </c>
      <c r="B48" s="6" t="s">
        <v>28</v>
      </c>
      <c r="C48" s="8">
        <f t="shared" si="1"/>
        <v>0</v>
      </c>
      <c r="D48" s="8">
        <v>0</v>
      </c>
      <c r="E48" s="8">
        <v>0</v>
      </c>
      <c r="F48" s="8">
        <v>0</v>
      </c>
    </row>
    <row r="49" spans="1:6" ht="23.25">
      <c r="A49" s="5" t="s">
        <v>18</v>
      </c>
      <c r="B49" s="6" t="s">
        <v>40</v>
      </c>
      <c r="C49" s="8">
        <f t="shared" si="1"/>
        <v>0</v>
      </c>
      <c r="D49" s="8">
        <v>0</v>
      </c>
      <c r="E49" s="8">
        <v>0</v>
      </c>
      <c r="F49" s="8">
        <v>0</v>
      </c>
    </row>
    <row r="50" spans="1:6" ht="23.25">
      <c r="A50" s="5" t="s">
        <v>19</v>
      </c>
      <c r="B50" s="6" t="s">
        <v>29</v>
      </c>
      <c r="C50" s="8">
        <f t="shared" si="1"/>
        <v>0</v>
      </c>
      <c r="D50" s="8">
        <v>0</v>
      </c>
      <c r="E50" s="8">
        <v>0</v>
      </c>
      <c r="F50" s="8">
        <v>0</v>
      </c>
    </row>
    <row r="51" spans="1:6" ht="23.25">
      <c r="A51" s="5" t="s">
        <v>41</v>
      </c>
      <c r="B51" s="6" t="s">
        <v>30</v>
      </c>
      <c r="C51" s="8">
        <f t="shared" si="1"/>
        <v>0</v>
      </c>
      <c r="D51" s="8">
        <v>0</v>
      </c>
      <c r="E51" s="8">
        <v>0</v>
      </c>
      <c r="F51" s="8">
        <v>0</v>
      </c>
    </row>
    <row r="52" spans="1:6" ht="23.25">
      <c r="A52" s="33" t="s">
        <v>5</v>
      </c>
      <c r="B52" s="33"/>
      <c r="C52" s="8">
        <f t="shared" si="1"/>
        <v>3656250</v>
      </c>
      <c r="D52" s="8">
        <f>SUM(D40:D51)</f>
        <v>1218750</v>
      </c>
      <c r="E52" s="8">
        <f>SUM(E40:E51)</f>
        <v>1218750</v>
      </c>
      <c r="F52" s="8">
        <f>SUM(F40:F51)</f>
        <v>1218750</v>
      </c>
    </row>
    <row r="54" spans="2:6" ht="23.25">
      <c r="B54" s="11"/>
      <c r="C54" s="12"/>
      <c r="D54" s="12"/>
      <c r="E54" s="12"/>
      <c r="F54" s="12"/>
    </row>
    <row r="55" spans="1:6" ht="23.25">
      <c r="A55" s="4" t="s">
        <v>1</v>
      </c>
      <c r="B55" s="13"/>
      <c r="C55" s="13"/>
      <c r="D55" s="13"/>
      <c r="E55" s="13"/>
      <c r="F55" s="13"/>
    </row>
    <row r="56" spans="2:6" ht="23.25">
      <c r="B56" s="13"/>
      <c r="C56" s="13"/>
      <c r="D56" s="13"/>
      <c r="E56" s="13"/>
      <c r="F56" s="13"/>
    </row>
    <row r="57" spans="2:6" ht="23.25">
      <c r="B57" s="13"/>
      <c r="C57" s="13"/>
      <c r="D57" s="13"/>
      <c r="E57" s="13"/>
      <c r="F57" s="13"/>
    </row>
    <row r="58" spans="2:6" ht="23.25">
      <c r="B58" s="14"/>
      <c r="C58" s="14"/>
      <c r="D58" s="14"/>
      <c r="E58" s="14"/>
      <c r="F58" s="14"/>
    </row>
    <row r="60" spans="1:6" ht="23.25">
      <c r="A60" s="4" t="s">
        <v>43</v>
      </c>
      <c r="B60" s="1" t="s">
        <v>91</v>
      </c>
      <c r="C60" s="9" t="s">
        <v>44</v>
      </c>
      <c r="D60" s="9" t="s">
        <v>96</v>
      </c>
      <c r="E60" s="26"/>
      <c r="F60" s="9" t="s">
        <v>45</v>
      </c>
    </row>
    <row r="61" spans="1:6" ht="23.25">
      <c r="A61" s="32" t="s">
        <v>64</v>
      </c>
      <c r="B61" s="32"/>
      <c r="C61" s="32"/>
      <c r="D61" s="28" t="s">
        <v>69</v>
      </c>
      <c r="E61" s="28"/>
      <c r="F61" s="28"/>
    </row>
    <row r="62" spans="1:6" ht="23.25">
      <c r="A62" s="34" t="s">
        <v>65</v>
      </c>
      <c r="B62" s="34"/>
      <c r="C62" s="34"/>
      <c r="D62" s="28" t="s">
        <v>66</v>
      </c>
      <c r="E62" s="28"/>
      <c r="F62" s="28"/>
    </row>
    <row r="65" spans="1:6" s="2" customFormat="1" ht="23.25">
      <c r="A65" s="29" t="s">
        <v>46</v>
      </c>
      <c r="B65" s="29"/>
      <c r="C65" s="29"/>
      <c r="D65" s="29"/>
      <c r="E65" s="29"/>
      <c r="F65" s="29"/>
    </row>
    <row r="66" spans="1:6" s="2" customFormat="1" ht="23.25">
      <c r="A66" s="29" t="s">
        <v>42</v>
      </c>
      <c r="B66" s="29"/>
      <c r="C66" s="29"/>
      <c r="D66" s="29"/>
      <c r="E66" s="29"/>
      <c r="F66" s="29"/>
    </row>
    <row r="67" spans="1:6" s="2" customFormat="1" ht="23.25">
      <c r="A67" s="29" t="s">
        <v>73</v>
      </c>
      <c r="B67" s="29"/>
      <c r="C67" s="29"/>
      <c r="D67" s="29"/>
      <c r="E67" s="29"/>
      <c r="F67" s="29"/>
    </row>
    <row r="68" spans="1:6" s="2" customFormat="1" ht="23.25">
      <c r="A68" s="29" t="s">
        <v>75</v>
      </c>
      <c r="B68" s="29"/>
      <c r="C68" s="29"/>
      <c r="D68" s="29"/>
      <c r="E68" s="29"/>
      <c r="F68" s="29"/>
    </row>
    <row r="70" spans="1:6" s="3" customFormat="1" ht="23.25">
      <c r="A70" s="27" t="s">
        <v>3</v>
      </c>
      <c r="B70" s="30" t="s">
        <v>0</v>
      </c>
      <c r="C70" s="31" t="s">
        <v>4</v>
      </c>
      <c r="D70" s="31"/>
      <c r="E70" s="31"/>
      <c r="F70" s="31"/>
    </row>
    <row r="71" spans="1:6" s="3" customFormat="1" ht="23.25">
      <c r="A71" s="27"/>
      <c r="B71" s="30"/>
      <c r="C71" s="7" t="s">
        <v>5</v>
      </c>
      <c r="D71" s="7" t="s">
        <v>34</v>
      </c>
      <c r="E71" s="7" t="s">
        <v>35</v>
      </c>
      <c r="F71" s="7" t="s">
        <v>36</v>
      </c>
    </row>
    <row r="72" spans="1:6" ht="23.25">
      <c r="A72" s="5" t="s">
        <v>13</v>
      </c>
      <c r="B72" s="6" t="s">
        <v>20</v>
      </c>
      <c r="C72" s="8">
        <f>D72+E72+F72</f>
        <v>1098480</v>
      </c>
      <c r="D72" s="8">
        <v>366160</v>
      </c>
      <c r="E72" s="8">
        <v>366160</v>
      </c>
      <c r="F72" s="8">
        <v>366160</v>
      </c>
    </row>
    <row r="73" spans="1:6" ht="23.25">
      <c r="A73" s="5" t="s">
        <v>14</v>
      </c>
      <c r="B73" s="6" t="s">
        <v>21</v>
      </c>
      <c r="C73" s="8">
        <f aca="true" t="shared" si="2" ref="C73:C83">D73+E73+F73</f>
        <v>1171620</v>
      </c>
      <c r="D73" s="8">
        <v>390540</v>
      </c>
      <c r="E73" s="8">
        <v>390540</v>
      </c>
      <c r="F73" s="8">
        <v>390540</v>
      </c>
    </row>
    <row r="74" spans="1:6" ht="23.25">
      <c r="A74" s="5" t="s">
        <v>15</v>
      </c>
      <c r="B74" s="6" t="s">
        <v>22</v>
      </c>
      <c r="C74" s="8">
        <f t="shared" si="2"/>
        <v>0</v>
      </c>
      <c r="D74" s="8">
        <v>0</v>
      </c>
      <c r="E74" s="8">
        <v>0</v>
      </c>
      <c r="F74" s="8">
        <v>0</v>
      </c>
    </row>
    <row r="75" spans="1:6" ht="23.25">
      <c r="A75" s="5" t="s">
        <v>9</v>
      </c>
      <c r="B75" s="6" t="s">
        <v>23</v>
      </c>
      <c r="C75" s="8">
        <f t="shared" si="2"/>
        <v>451020</v>
      </c>
      <c r="D75" s="8">
        <v>150340</v>
      </c>
      <c r="E75" s="8">
        <v>150340</v>
      </c>
      <c r="F75" s="8">
        <v>150340</v>
      </c>
    </row>
    <row r="76" spans="1:6" ht="23.25">
      <c r="A76" s="5" t="s">
        <v>10</v>
      </c>
      <c r="B76" s="6" t="s">
        <v>24</v>
      </c>
      <c r="C76" s="8">
        <f t="shared" si="2"/>
        <v>63300</v>
      </c>
      <c r="D76" s="8">
        <v>21100</v>
      </c>
      <c r="E76" s="8">
        <v>21100</v>
      </c>
      <c r="F76" s="8">
        <v>21100</v>
      </c>
    </row>
    <row r="77" spans="1:6" ht="23.25">
      <c r="A77" s="5" t="s">
        <v>11</v>
      </c>
      <c r="B77" s="6" t="s">
        <v>25</v>
      </c>
      <c r="C77" s="8">
        <f t="shared" si="2"/>
        <v>664350</v>
      </c>
      <c r="D77" s="8">
        <v>221450</v>
      </c>
      <c r="E77" s="8">
        <v>221450</v>
      </c>
      <c r="F77" s="8">
        <v>221450</v>
      </c>
    </row>
    <row r="78" spans="1:6" ht="23.25">
      <c r="A78" s="5" t="s">
        <v>12</v>
      </c>
      <c r="B78" s="6" t="s">
        <v>26</v>
      </c>
      <c r="C78" s="8">
        <f t="shared" si="2"/>
        <v>57000</v>
      </c>
      <c r="D78" s="8">
        <v>19000</v>
      </c>
      <c r="E78" s="8">
        <v>19000</v>
      </c>
      <c r="F78" s="8">
        <v>19000</v>
      </c>
    </row>
    <row r="79" spans="1:6" ht="23.25">
      <c r="A79" s="5" t="s">
        <v>16</v>
      </c>
      <c r="B79" s="6" t="s">
        <v>27</v>
      </c>
      <c r="C79" s="8">
        <f t="shared" si="2"/>
        <v>36420</v>
      </c>
      <c r="D79" s="8">
        <v>12140</v>
      </c>
      <c r="E79" s="8">
        <v>12140</v>
      </c>
      <c r="F79" s="8">
        <v>12140</v>
      </c>
    </row>
    <row r="80" spans="1:6" ht="23.25">
      <c r="A80" s="5" t="s">
        <v>17</v>
      </c>
      <c r="B80" s="6" t="s">
        <v>28</v>
      </c>
      <c r="C80" s="8">
        <f t="shared" si="2"/>
        <v>11000</v>
      </c>
      <c r="D80" s="8">
        <v>11000</v>
      </c>
      <c r="E80" s="8">
        <v>0</v>
      </c>
      <c r="F80" s="8">
        <v>0</v>
      </c>
    </row>
    <row r="81" spans="1:6" ht="23.25">
      <c r="A81" s="5" t="s">
        <v>18</v>
      </c>
      <c r="B81" s="6" t="s">
        <v>40</v>
      </c>
      <c r="C81" s="8">
        <f t="shared" si="2"/>
        <v>0</v>
      </c>
      <c r="D81" s="8">
        <v>0</v>
      </c>
      <c r="E81" s="8">
        <v>0</v>
      </c>
      <c r="F81" s="8">
        <v>0</v>
      </c>
    </row>
    <row r="82" spans="1:6" ht="23.25">
      <c r="A82" s="5" t="s">
        <v>19</v>
      </c>
      <c r="B82" s="6" t="s">
        <v>29</v>
      </c>
      <c r="C82" s="8">
        <f t="shared" si="2"/>
        <v>34300</v>
      </c>
      <c r="D82" s="8">
        <v>0</v>
      </c>
      <c r="E82" s="8">
        <v>34300</v>
      </c>
      <c r="F82" s="8">
        <v>0</v>
      </c>
    </row>
    <row r="83" spans="1:6" ht="23.25">
      <c r="A83" s="5" t="s">
        <v>41</v>
      </c>
      <c r="B83" s="6" t="s">
        <v>30</v>
      </c>
      <c r="C83" s="8">
        <f t="shared" si="2"/>
        <v>0</v>
      </c>
      <c r="D83" s="8">
        <v>0</v>
      </c>
      <c r="E83" s="8">
        <v>0</v>
      </c>
      <c r="F83" s="8">
        <v>0</v>
      </c>
    </row>
    <row r="84" spans="1:6" ht="23.25">
      <c r="A84" s="33" t="s">
        <v>5</v>
      </c>
      <c r="B84" s="33"/>
      <c r="C84" s="8">
        <f>SUM(C72:C83)</f>
        <v>3587490</v>
      </c>
      <c r="D84" s="8">
        <f>SUM(D72:D83)</f>
        <v>1191730</v>
      </c>
      <c r="E84" s="8">
        <f>SUM(E72:E83)</f>
        <v>1215030</v>
      </c>
      <c r="F84" s="8">
        <f>SUM(F72:F83)</f>
        <v>1180730</v>
      </c>
    </row>
    <row r="86" spans="2:6" ht="23.25">
      <c r="B86" s="11"/>
      <c r="C86" s="12"/>
      <c r="D86" s="12"/>
      <c r="E86" s="12"/>
      <c r="F86" s="12"/>
    </row>
    <row r="87" spans="1:6" ht="23.25">
      <c r="A87" s="4" t="s">
        <v>1</v>
      </c>
      <c r="B87" s="13"/>
      <c r="C87" s="13"/>
      <c r="D87" s="13"/>
      <c r="E87" s="13"/>
      <c r="F87" s="13"/>
    </row>
    <row r="88" spans="2:6" ht="23.25">
      <c r="B88" s="13"/>
      <c r="C88" s="13"/>
      <c r="D88" s="13"/>
      <c r="E88" s="13"/>
      <c r="F88" s="13"/>
    </row>
    <row r="89" spans="2:6" ht="23.25">
      <c r="B89" s="13"/>
      <c r="C89" s="13"/>
      <c r="D89" s="13"/>
      <c r="E89" s="13"/>
      <c r="F89" s="13"/>
    </row>
    <row r="90" spans="2:6" ht="23.25">
      <c r="B90" s="14"/>
      <c r="C90" s="14"/>
      <c r="D90" s="14"/>
      <c r="E90" s="14"/>
      <c r="F90" s="14"/>
    </row>
    <row r="92" spans="1:6" ht="23.25">
      <c r="A92" s="4" t="s">
        <v>43</v>
      </c>
      <c r="B92" s="1" t="s">
        <v>91</v>
      </c>
      <c r="C92" s="9" t="s">
        <v>44</v>
      </c>
      <c r="D92" s="9" t="s">
        <v>96</v>
      </c>
      <c r="E92" s="26"/>
      <c r="F92" s="9" t="s">
        <v>45</v>
      </c>
    </row>
    <row r="93" spans="1:6" ht="23.25">
      <c r="A93" s="32" t="s">
        <v>64</v>
      </c>
      <c r="B93" s="32"/>
      <c r="C93" s="32"/>
      <c r="D93" s="28" t="s">
        <v>69</v>
      </c>
      <c r="E93" s="28"/>
      <c r="F93" s="28"/>
    </row>
    <row r="94" spans="1:6" ht="23.25">
      <c r="A94" s="34" t="s">
        <v>65</v>
      </c>
      <c r="B94" s="34"/>
      <c r="C94" s="34"/>
      <c r="D94" s="28" t="s">
        <v>66</v>
      </c>
      <c r="E94" s="28"/>
      <c r="F94" s="28"/>
    </row>
    <row r="97" spans="1:6" s="2" customFormat="1" ht="23.25">
      <c r="A97" s="29" t="s">
        <v>46</v>
      </c>
      <c r="B97" s="29"/>
      <c r="C97" s="29"/>
      <c r="D97" s="29"/>
      <c r="E97" s="29"/>
      <c r="F97" s="29"/>
    </row>
    <row r="98" spans="1:6" s="2" customFormat="1" ht="23.25">
      <c r="A98" s="29" t="s">
        <v>42</v>
      </c>
      <c r="B98" s="29"/>
      <c r="C98" s="29"/>
      <c r="D98" s="29"/>
      <c r="E98" s="29"/>
      <c r="F98" s="29"/>
    </row>
    <row r="99" spans="1:6" s="2" customFormat="1" ht="23.25">
      <c r="A99" s="29" t="s">
        <v>73</v>
      </c>
      <c r="B99" s="29"/>
      <c r="C99" s="29"/>
      <c r="D99" s="29"/>
      <c r="E99" s="29"/>
      <c r="F99" s="29"/>
    </row>
    <row r="100" spans="1:6" s="2" customFormat="1" ht="23.25">
      <c r="A100" s="29" t="s">
        <v>76</v>
      </c>
      <c r="B100" s="29"/>
      <c r="C100" s="29"/>
      <c r="D100" s="29"/>
      <c r="E100" s="29"/>
      <c r="F100" s="29"/>
    </row>
    <row r="102" spans="1:6" s="3" customFormat="1" ht="23.25">
      <c r="A102" s="27" t="s">
        <v>3</v>
      </c>
      <c r="B102" s="30" t="s">
        <v>0</v>
      </c>
      <c r="C102" s="31" t="s">
        <v>4</v>
      </c>
      <c r="D102" s="31"/>
      <c r="E102" s="31"/>
      <c r="F102" s="31"/>
    </row>
    <row r="103" spans="1:6" s="3" customFormat="1" ht="23.25">
      <c r="A103" s="27"/>
      <c r="B103" s="30"/>
      <c r="C103" s="7" t="s">
        <v>5</v>
      </c>
      <c r="D103" s="7" t="s">
        <v>37</v>
      </c>
      <c r="E103" s="7" t="s">
        <v>38</v>
      </c>
      <c r="F103" s="7" t="s">
        <v>39</v>
      </c>
    </row>
    <row r="104" spans="1:6" ht="23.25">
      <c r="A104" s="5" t="s">
        <v>13</v>
      </c>
      <c r="B104" s="6" t="s">
        <v>20</v>
      </c>
      <c r="C104" s="8">
        <f>D104+E104+F104</f>
        <v>1098480</v>
      </c>
      <c r="D104" s="8">
        <v>366160</v>
      </c>
      <c r="E104" s="8">
        <v>366160</v>
      </c>
      <c r="F104" s="8">
        <v>366160</v>
      </c>
    </row>
    <row r="105" spans="1:7" ht="23.25">
      <c r="A105" s="5" t="s">
        <v>14</v>
      </c>
      <c r="B105" s="6" t="s">
        <v>21</v>
      </c>
      <c r="C105" s="8">
        <f aca="true" t="shared" si="3" ref="C105:C115">D105+E105+F105</f>
        <v>1171620</v>
      </c>
      <c r="D105" s="8">
        <v>390540</v>
      </c>
      <c r="E105" s="8">
        <v>390540</v>
      </c>
      <c r="F105" s="8">
        <v>390540</v>
      </c>
      <c r="G105" s="10"/>
    </row>
    <row r="106" spans="1:7" ht="23.25">
      <c r="A106" s="5" t="s">
        <v>15</v>
      </c>
      <c r="B106" s="6" t="s">
        <v>22</v>
      </c>
      <c r="C106" s="8">
        <f t="shared" si="3"/>
        <v>0</v>
      </c>
      <c r="D106" s="8">
        <v>0</v>
      </c>
      <c r="E106" s="8">
        <v>0</v>
      </c>
      <c r="F106" s="8">
        <v>0</v>
      </c>
      <c r="G106" s="10"/>
    </row>
    <row r="107" spans="1:6" ht="23.25">
      <c r="A107" s="5" t="s">
        <v>9</v>
      </c>
      <c r="B107" s="6" t="s">
        <v>23</v>
      </c>
      <c r="C107" s="8">
        <f t="shared" si="3"/>
        <v>451020</v>
      </c>
      <c r="D107" s="8">
        <v>150340</v>
      </c>
      <c r="E107" s="8">
        <v>150340</v>
      </c>
      <c r="F107" s="8">
        <v>150340</v>
      </c>
    </row>
    <row r="108" spans="1:6" ht="23.25">
      <c r="A108" s="5" t="s">
        <v>10</v>
      </c>
      <c r="B108" s="6" t="s">
        <v>24</v>
      </c>
      <c r="C108" s="8">
        <f t="shared" si="3"/>
        <v>63300</v>
      </c>
      <c r="D108" s="8">
        <v>21100</v>
      </c>
      <c r="E108" s="8">
        <v>21100</v>
      </c>
      <c r="F108" s="8">
        <v>21100</v>
      </c>
    </row>
    <row r="109" spans="1:6" ht="23.25">
      <c r="A109" s="5" t="s">
        <v>11</v>
      </c>
      <c r="B109" s="6" t="s">
        <v>25</v>
      </c>
      <c r="C109" s="8">
        <f t="shared" si="3"/>
        <v>664350</v>
      </c>
      <c r="D109" s="8">
        <v>221450</v>
      </c>
      <c r="E109" s="8">
        <v>221450</v>
      </c>
      <c r="F109" s="8">
        <v>221450</v>
      </c>
    </row>
    <row r="110" spans="1:6" ht="23.25">
      <c r="A110" s="5" t="s">
        <v>12</v>
      </c>
      <c r="B110" s="6" t="s">
        <v>26</v>
      </c>
      <c r="C110" s="8">
        <f t="shared" si="3"/>
        <v>57000</v>
      </c>
      <c r="D110" s="8">
        <v>19000</v>
      </c>
      <c r="E110" s="8">
        <v>19000</v>
      </c>
      <c r="F110" s="8">
        <v>19000</v>
      </c>
    </row>
    <row r="111" spans="1:6" ht="23.25">
      <c r="A111" s="5" t="s">
        <v>16</v>
      </c>
      <c r="B111" s="6" t="s">
        <v>27</v>
      </c>
      <c r="C111" s="8">
        <f t="shared" si="3"/>
        <v>36420</v>
      </c>
      <c r="D111" s="8">
        <v>12140</v>
      </c>
      <c r="E111" s="8">
        <v>12140</v>
      </c>
      <c r="F111" s="8">
        <v>12140</v>
      </c>
    </row>
    <row r="112" spans="1:6" ht="23.25">
      <c r="A112" s="5" t="s">
        <v>17</v>
      </c>
      <c r="B112" s="6" t="s">
        <v>28</v>
      </c>
      <c r="C112" s="8">
        <f t="shared" si="3"/>
        <v>11000</v>
      </c>
      <c r="D112" s="8">
        <v>11000</v>
      </c>
      <c r="E112" s="8">
        <v>0</v>
      </c>
      <c r="F112" s="8">
        <v>0</v>
      </c>
    </row>
    <row r="113" spans="1:6" ht="23.25">
      <c r="A113" s="5" t="s">
        <v>18</v>
      </c>
      <c r="B113" s="6" t="s">
        <v>40</v>
      </c>
      <c r="C113" s="8">
        <f t="shared" si="3"/>
        <v>0</v>
      </c>
      <c r="D113" s="8">
        <v>0</v>
      </c>
      <c r="E113" s="8">
        <v>0</v>
      </c>
      <c r="F113" s="8">
        <v>0</v>
      </c>
    </row>
    <row r="114" spans="1:6" ht="23.25">
      <c r="A114" s="5" t="s">
        <v>19</v>
      </c>
      <c r="B114" s="6" t="s">
        <v>29</v>
      </c>
      <c r="C114" s="8">
        <f t="shared" si="3"/>
        <v>34300</v>
      </c>
      <c r="D114" s="8">
        <v>0</v>
      </c>
      <c r="E114" s="8">
        <v>34300</v>
      </c>
      <c r="F114" s="8">
        <v>0</v>
      </c>
    </row>
    <row r="115" spans="1:6" ht="23.25">
      <c r="A115" s="5" t="s">
        <v>41</v>
      </c>
      <c r="B115" s="6" t="s">
        <v>30</v>
      </c>
      <c r="C115" s="8">
        <f t="shared" si="3"/>
        <v>0</v>
      </c>
      <c r="D115" s="8">
        <v>0</v>
      </c>
      <c r="E115" s="8">
        <v>0</v>
      </c>
      <c r="F115" s="8">
        <v>0</v>
      </c>
    </row>
    <row r="116" spans="1:6" ht="23.25">
      <c r="A116" s="33" t="s">
        <v>5</v>
      </c>
      <c r="B116" s="33"/>
      <c r="C116" s="8">
        <f>SUM(C104:C115)</f>
        <v>3587490</v>
      </c>
      <c r="D116" s="8">
        <f>SUM(D104:D115)</f>
        <v>1191730</v>
      </c>
      <c r="E116" s="8">
        <f>SUM(E104:E115)</f>
        <v>1215030</v>
      </c>
      <c r="F116" s="8">
        <f>SUM(F104:F115)</f>
        <v>1180730</v>
      </c>
    </row>
    <row r="118" spans="2:6" ht="23.25">
      <c r="B118" s="11"/>
      <c r="C118" s="12"/>
      <c r="D118" s="12"/>
      <c r="E118" s="12"/>
      <c r="F118" s="12"/>
    </row>
    <row r="119" spans="1:6" ht="23.25" customHeight="1" hidden="1">
      <c r="A119" s="4" t="s">
        <v>1</v>
      </c>
      <c r="B119" s="13"/>
      <c r="C119" s="13"/>
      <c r="D119" s="13"/>
      <c r="E119" s="13"/>
      <c r="F119" s="13"/>
    </row>
    <row r="120" spans="1:6" ht="23.25">
      <c r="A120" s="4" t="s">
        <v>1</v>
      </c>
      <c r="B120" s="13"/>
      <c r="C120" s="13"/>
      <c r="D120" s="13"/>
      <c r="E120" s="13"/>
      <c r="F120" s="13"/>
    </row>
    <row r="121" spans="2:6" ht="23.25">
      <c r="B121" s="13"/>
      <c r="C121" s="13"/>
      <c r="D121" s="13"/>
      <c r="E121" s="13"/>
      <c r="F121" s="13"/>
    </row>
    <row r="122" spans="2:6" ht="23.25">
      <c r="B122" s="13"/>
      <c r="C122" s="13"/>
      <c r="D122" s="13"/>
      <c r="E122" s="13"/>
      <c r="F122" s="13"/>
    </row>
    <row r="123" spans="2:6" ht="23.25">
      <c r="B123" s="14"/>
      <c r="C123" s="14"/>
      <c r="D123" s="14"/>
      <c r="E123" s="14"/>
      <c r="F123" s="14"/>
    </row>
    <row r="125" spans="1:6" ht="23.25">
      <c r="A125" s="4" t="s">
        <v>43</v>
      </c>
      <c r="B125" s="1" t="s">
        <v>91</v>
      </c>
      <c r="C125" s="9" t="s">
        <v>44</v>
      </c>
      <c r="D125" s="9" t="s">
        <v>96</v>
      </c>
      <c r="E125" s="26"/>
      <c r="F125" s="9" t="s">
        <v>45</v>
      </c>
    </row>
    <row r="126" spans="1:6" ht="23.25">
      <c r="A126" s="32" t="s">
        <v>64</v>
      </c>
      <c r="B126" s="32"/>
      <c r="C126" s="32"/>
      <c r="D126" s="28" t="s">
        <v>69</v>
      </c>
      <c r="E126" s="28"/>
      <c r="F126" s="28"/>
    </row>
    <row r="127" spans="1:6" ht="23.25">
      <c r="A127" s="34" t="s">
        <v>65</v>
      </c>
      <c r="B127" s="34"/>
      <c r="C127" s="34"/>
      <c r="D127" s="28" t="s">
        <v>66</v>
      </c>
      <c r="E127" s="28"/>
      <c r="F127" s="28"/>
    </row>
    <row r="129" ht="23.25">
      <c r="B129" s="10"/>
    </row>
  </sheetData>
  <sheetProtection/>
  <mergeCells count="48">
    <mergeCell ref="B38:B39"/>
    <mergeCell ref="C38:F38"/>
    <mergeCell ref="A30:C30"/>
    <mergeCell ref="A61:C61"/>
    <mergeCell ref="D61:F61"/>
    <mergeCell ref="A62:C62"/>
    <mergeCell ref="D62:F62"/>
    <mergeCell ref="A52:B52"/>
    <mergeCell ref="A33:F33"/>
    <mergeCell ref="A36:F36"/>
    <mergeCell ref="A100:F100"/>
    <mergeCell ref="A84:B84"/>
    <mergeCell ref="A94:C94"/>
    <mergeCell ref="D94:F94"/>
    <mergeCell ref="A97:F97"/>
    <mergeCell ref="A98:F98"/>
    <mergeCell ref="A70:A71"/>
    <mergeCell ref="B70:B71"/>
    <mergeCell ref="C70:F70"/>
    <mergeCell ref="A93:C93"/>
    <mergeCell ref="D93:F93"/>
    <mergeCell ref="A99:F99"/>
    <mergeCell ref="A127:C127"/>
    <mergeCell ref="D127:F127"/>
    <mergeCell ref="A102:A103"/>
    <mergeCell ref="B102:B103"/>
    <mergeCell ref="C102:F102"/>
    <mergeCell ref="A116:B116"/>
    <mergeCell ref="C6:F6"/>
    <mergeCell ref="A29:C29"/>
    <mergeCell ref="A35:F35"/>
    <mergeCell ref="A20:B20"/>
    <mergeCell ref="A126:C126"/>
    <mergeCell ref="D126:F126"/>
    <mergeCell ref="A65:F65"/>
    <mergeCell ref="A66:F66"/>
    <mergeCell ref="A67:F67"/>
    <mergeCell ref="A68:F68"/>
    <mergeCell ref="A38:A39"/>
    <mergeCell ref="D29:F29"/>
    <mergeCell ref="D30:F30"/>
    <mergeCell ref="A34:F34"/>
    <mergeCell ref="A1:F1"/>
    <mergeCell ref="A2:F2"/>
    <mergeCell ref="A3:F3"/>
    <mergeCell ref="A4:F4"/>
    <mergeCell ref="A6:A7"/>
    <mergeCell ref="B6:B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6">
      <selection activeCell="D28" sqref="D28"/>
    </sheetView>
  </sheetViews>
  <sheetFormatPr defaultColWidth="9.140625" defaultRowHeight="21.75"/>
  <cols>
    <col min="1" max="1" width="8.28125" style="4" customWidth="1"/>
    <col min="2" max="2" width="20.140625" style="1" customWidth="1"/>
    <col min="3" max="3" width="17.421875" style="9" customWidth="1"/>
    <col min="4" max="6" width="15.57421875" style="9" customWidth="1"/>
    <col min="7" max="16384" width="9.140625" style="1" customWidth="1"/>
  </cols>
  <sheetData>
    <row r="1" spans="1:6" s="2" customFormat="1" ht="23.25">
      <c r="A1" s="29" t="s">
        <v>46</v>
      </c>
      <c r="B1" s="29"/>
      <c r="C1" s="29"/>
      <c r="D1" s="29"/>
      <c r="E1" s="29"/>
      <c r="F1" s="29"/>
    </row>
    <row r="2" spans="1:6" s="2" customFormat="1" ht="23.25">
      <c r="A2" s="29" t="s">
        <v>48</v>
      </c>
      <c r="B2" s="29"/>
      <c r="C2" s="29"/>
      <c r="D2" s="29"/>
      <c r="E2" s="29"/>
      <c r="F2" s="29"/>
    </row>
    <row r="3" spans="1:6" s="2" customFormat="1" ht="23.25">
      <c r="A3" s="29" t="s">
        <v>73</v>
      </c>
      <c r="B3" s="29"/>
      <c r="C3" s="29"/>
      <c r="D3" s="29"/>
      <c r="E3" s="29"/>
      <c r="F3" s="29"/>
    </row>
    <row r="4" spans="1:6" s="2" customFormat="1" ht="23.25">
      <c r="A4" s="29" t="s">
        <v>79</v>
      </c>
      <c r="B4" s="29"/>
      <c r="C4" s="29"/>
      <c r="D4" s="29"/>
      <c r="E4" s="29"/>
      <c r="F4" s="29"/>
    </row>
    <row r="6" spans="1:6" s="3" customFormat="1" ht="23.25">
      <c r="A6" s="27" t="s">
        <v>3</v>
      </c>
      <c r="B6" s="30" t="s">
        <v>0</v>
      </c>
      <c r="C6" s="31" t="s">
        <v>4</v>
      </c>
      <c r="D6" s="31"/>
      <c r="E6" s="31"/>
      <c r="F6" s="31"/>
    </row>
    <row r="7" spans="1:6" s="3" customFormat="1" ht="23.25">
      <c r="A7" s="27"/>
      <c r="B7" s="30"/>
      <c r="C7" s="7" t="s">
        <v>5</v>
      </c>
      <c r="D7" s="7" t="s">
        <v>6</v>
      </c>
      <c r="E7" s="7" t="s">
        <v>7</v>
      </c>
      <c r="F7" s="7" t="s">
        <v>8</v>
      </c>
    </row>
    <row r="8" spans="1:6" ht="23.25">
      <c r="A8" s="5" t="s">
        <v>13</v>
      </c>
      <c r="B8" s="6" t="s">
        <v>20</v>
      </c>
      <c r="C8" s="8">
        <f>D8+E8+F8</f>
        <v>0</v>
      </c>
      <c r="D8" s="8">
        <v>0</v>
      </c>
      <c r="E8" s="8">
        <v>0</v>
      </c>
      <c r="F8" s="8">
        <v>0</v>
      </c>
    </row>
    <row r="9" spans="1:6" ht="23.25">
      <c r="A9" s="5" t="s">
        <v>14</v>
      </c>
      <c r="B9" s="6" t="s">
        <v>21</v>
      </c>
      <c r="C9" s="8">
        <f>D9+E9+F9</f>
        <v>272970</v>
      </c>
      <c r="D9" s="8">
        <v>90990</v>
      </c>
      <c r="E9" s="8">
        <v>90990</v>
      </c>
      <c r="F9" s="8">
        <v>90990</v>
      </c>
    </row>
    <row r="10" spans="1:6" ht="23.25">
      <c r="A10" s="5" t="s">
        <v>15</v>
      </c>
      <c r="B10" s="6" t="s">
        <v>22</v>
      </c>
      <c r="C10" s="8">
        <f aca="true" t="shared" si="0" ref="C10:C20">D10+E10+F10</f>
        <v>0</v>
      </c>
      <c r="D10" s="8">
        <v>0</v>
      </c>
      <c r="E10" s="8">
        <v>0</v>
      </c>
      <c r="F10" s="8">
        <v>0</v>
      </c>
    </row>
    <row r="11" spans="1:6" ht="23.25">
      <c r="A11" s="5" t="s">
        <v>9</v>
      </c>
      <c r="B11" s="6" t="s">
        <v>23</v>
      </c>
      <c r="C11" s="8">
        <f t="shared" si="0"/>
        <v>39855</v>
      </c>
      <c r="D11" s="8">
        <v>13285</v>
      </c>
      <c r="E11" s="8">
        <v>13285</v>
      </c>
      <c r="F11" s="8">
        <v>13285</v>
      </c>
    </row>
    <row r="12" spans="1:6" ht="23.25">
      <c r="A12" s="5" t="s">
        <v>10</v>
      </c>
      <c r="B12" s="6" t="s">
        <v>24</v>
      </c>
      <c r="C12" s="8">
        <f t="shared" si="0"/>
        <v>22800</v>
      </c>
      <c r="D12" s="8">
        <v>7600</v>
      </c>
      <c r="E12" s="8">
        <v>7600</v>
      </c>
      <c r="F12" s="8">
        <v>7600</v>
      </c>
    </row>
    <row r="13" spans="1:6" ht="23.25">
      <c r="A13" s="5" t="s">
        <v>11</v>
      </c>
      <c r="B13" s="6" t="s">
        <v>25</v>
      </c>
      <c r="C13" s="8">
        <f t="shared" si="0"/>
        <v>28050</v>
      </c>
      <c r="D13" s="8">
        <v>9350</v>
      </c>
      <c r="E13" s="8">
        <v>9350</v>
      </c>
      <c r="F13" s="8">
        <v>9350</v>
      </c>
    </row>
    <row r="14" spans="1:6" ht="23.25">
      <c r="A14" s="5" t="s">
        <v>12</v>
      </c>
      <c r="B14" s="6" t="s">
        <v>26</v>
      </c>
      <c r="C14" s="8">
        <f t="shared" si="0"/>
        <v>0</v>
      </c>
      <c r="D14" s="8">
        <v>0</v>
      </c>
      <c r="E14" s="8">
        <v>0</v>
      </c>
      <c r="F14" s="8">
        <v>0</v>
      </c>
    </row>
    <row r="15" spans="1:6" ht="23.25">
      <c r="A15" s="5" t="s">
        <v>16</v>
      </c>
      <c r="B15" s="6" t="s">
        <v>27</v>
      </c>
      <c r="C15" s="8">
        <f t="shared" si="0"/>
        <v>0</v>
      </c>
      <c r="D15" s="8">
        <v>0</v>
      </c>
      <c r="E15" s="8">
        <v>0</v>
      </c>
      <c r="F15" s="8">
        <v>0</v>
      </c>
    </row>
    <row r="16" spans="1:6" ht="23.25">
      <c r="A16" s="5" t="s">
        <v>17</v>
      </c>
      <c r="B16" s="6" t="s">
        <v>28</v>
      </c>
      <c r="C16" s="8">
        <f t="shared" si="0"/>
        <v>0</v>
      </c>
      <c r="D16" s="8">
        <v>0</v>
      </c>
      <c r="E16" s="8">
        <v>0</v>
      </c>
      <c r="F16" s="8">
        <v>0</v>
      </c>
    </row>
    <row r="17" spans="1:6" ht="23.25">
      <c r="A17" s="5" t="s">
        <v>18</v>
      </c>
      <c r="B17" s="6" t="s">
        <v>40</v>
      </c>
      <c r="C17" s="8">
        <f t="shared" si="0"/>
        <v>0</v>
      </c>
      <c r="D17" s="8">
        <v>0</v>
      </c>
      <c r="E17" s="8">
        <v>0</v>
      </c>
      <c r="F17" s="8">
        <v>0</v>
      </c>
    </row>
    <row r="18" spans="1:6" ht="23.25">
      <c r="A18" s="5" t="s">
        <v>19</v>
      </c>
      <c r="B18" s="6" t="s">
        <v>29</v>
      </c>
      <c r="C18" s="8">
        <f t="shared" si="0"/>
        <v>0</v>
      </c>
      <c r="D18" s="8">
        <v>0</v>
      </c>
      <c r="E18" s="8">
        <v>0</v>
      </c>
      <c r="F18" s="8">
        <v>0</v>
      </c>
    </row>
    <row r="19" spans="1:6" ht="23.25">
      <c r="A19" s="5" t="s">
        <v>41</v>
      </c>
      <c r="B19" s="6" t="s">
        <v>30</v>
      </c>
      <c r="C19" s="8">
        <f t="shared" si="0"/>
        <v>0</v>
      </c>
      <c r="D19" s="8">
        <v>0</v>
      </c>
      <c r="E19" s="8">
        <v>0</v>
      </c>
      <c r="F19" s="8">
        <v>0</v>
      </c>
    </row>
    <row r="20" spans="1:6" ht="23.25">
      <c r="A20" s="33" t="s">
        <v>5</v>
      </c>
      <c r="B20" s="33"/>
      <c r="C20" s="8">
        <f t="shared" si="0"/>
        <v>363675</v>
      </c>
      <c r="D20" s="8">
        <f>SUM(D8:D19)</f>
        <v>121225</v>
      </c>
      <c r="E20" s="8">
        <f>SUM(E8:E19)</f>
        <v>121225</v>
      </c>
      <c r="F20" s="8">
        <f>SUM(F8:F19)</f>
        <v>121225</v>
      </c>
    </row>
    <row r="22" spans="2:6" ht="23.25">
      <c r="B22" s="11"/>
      <c r="C22" s="12"/>
      <c r="D22" s="12"/>
      <c r="E22" s="12"/>
      <c r="F22" s="12"/>
    </row>
    <row r="23" spans="1:6" ht="23.25">
      <c r="A23" s="4" t="s">
        <v>1</v>
      </c>
      <c r="B23" s="13"/>
      <c r="C23" s="13"/>
      <c r="D23" s="13"/>
      <c r="E23" s="13"/>
      <c r="F23" s="13"/>
    </row>
    <row r="24" spans="2:6" ht="23.25">
      <c r="B24" s="13"/>
      <c r="C24" s="13"/>
      <c r="D24" s="13"/>
      <c r="E24" s="13"/>
      <c r="F24" s="13"/>
    </row>
    <row r="25" spans="2:6" ht="23.25">
      <c r="B25" s="13"/>
      <c r="C25" s="13"/>
      <c r="D25" s="13"/>
      <c r="E25" s="13"/>
      <c r="F25" s="13"/>
    </row>
    <row r="26" spans="2:6" ht="23.25">
      <c r="B26" s="14"/>
      <c r="C26" s="14"/>
      <c r="D26" s="14"/>
      <c r="E26" s="14"/>
      <c r="F26" s="14"/>
    </row>
    <row r="28" spans="1:6" ht="23.25">
      <c r="A28" s="4" t="s">
        <v>43</v>
      </c>
      <c r="B28" s="1" t="s">
        <v>92</v>
      </c>
      <c r="C28" s="9" t="s">
        <v>47</v>
      </c>
      <c r="D28" s="9" t="s">
        <v>93</v>
      </c>
      <c r="F28" s="9" t="s">
        <v>45</v>
      </c>
    </row>
    <row r="29" spans="1:6" ht="23.25">
      <c r="A29" s="32" t="s">
        <v>53</v>
      </c>
      <c r="B29" s="32"/>
      <c r="C29" s="32"/>
      <c r="D29" s="28" t="s">
        <v>61</v>
      </c>
      <c r="E29" s="28"/>
      <c r="F29" s="28"/>
    </row>
    <row r="30" spans="1:6" ht="23.25">
      <c r="A30" s="34" t="s">
        <v>67</v>
      </c>
      <c r="B30" s="34"/>
      <c r="C30" s="34"/>
      <c r="D30" s="28" t="s">
        <v>68</v>
      </c>
      <c r="E30" s="28"/>
      <c r="F30" s="28"/>
    </row>
    <row r="31" spans="4:6" ht="23.25">
      <c r="D31" s="28"/>
      <c r="E31" s="28"/>
      <c r="F31" s="28"/>
    </row>
    <row r="33" spans="1:6" s="2" customFormat="1" ht="23.25">
      <c r="A33" s="29" t="s">
        <v>46</v>
      </c>
      <c r="B33" s="29"/>
      <c r="C33" s="29"/>
      <c r="D33" s="29"/>
      <c r="E33" s="29"/>
      <c r="F33" s="29"/>
    </row>
    <row r="34" spans="1:6" s="2" customFormat="1" ht="23.25">
      <c r="A34" s="29" t="s">
        <v>48</v>
      </c>
      <c r="B34" s="29"/>
      <c r="C34" s="29"/>
      <c r="D34" s="29"/>
      <c r="E34" s="29"/>
      <c r="F34" s="29"/>
    </row>
    <row r="35" spans="1:6" s="2" customFormat="1" ht="23.25">
      <c r="A35" s="29" t="s">
        <v>73</v>
      </c>
      <c r="B35" s="29"/>
      <c r="C35" s="29"/>
      <c r="D35" s="29"/>
      <c r="E35" s="29"/>
      <c r="F35" s="29"/>
    </row>
    <row r="36" spans="1:6" s="2" customFormat="1" ht="23.25">
      <c r="A36" s="29" t="s">
        <v>77</v>
      </c>
      <c r="B36" s="29"/>
      <c r="C36" s="29"/>
      <c r="D36" s="29"/>
      <c r="E36" s="29"/>
      <c r="F36" s="29"/>
    </row>
    <row r="38" spans="1:6" s="3" customFormat="1" ht="23.25">
      <c r="A38" s="35" t="s">
        <v>3</v>
      </c>
      <c r="B38" s="37" t="s">
        <v>0</v>
      </c>
      <c r="C38" s="39" t="s">
        <v>4</v>
      </c>
      <c r="D38" s="40"/>
      <c r="E38" s="40"/>
      <c r="F38" s="41"/>
    </row>
    <row r="39" spans="1:6" s="3" customFormat="1" ht="23.25">
      <c r="A39" s="36"/>
      <c r="B39" s="38"/>
      <c r="C39" s="7" t="s">
        <v>5</v>
      </c>
      <c r="D39" s="7" t="s">
        <v>31</v>
      </c>
      <c r="E39" s="7" t="s">
        <v>32</v>
      </c>
      <c r="F39" s="7" t="s">
        <v>33</v>
      </c>
    </row>
    <row r="40" spans="1:6" ht="23.25">
      <c r="A40" s="5" t="s">
        <v>13</v>
      </c>
      <c r="B40" s="6" t="s">
        <v>20</v>
      </c>
      <c r="C40" s="8">
        <f>D40+E40+F40</f>
        <v>0</v>
      </c>
      <c r="D40" s="8">
        <v>0</v>
      </c>
      <c r="E40" s="8">
        <v>0</v>
      </c>
      <c r="F40" s="8">
        <v>0</v>
      </c>
    </row>
    <row r="41" spans="1:6" ht="23.25">
      <c r="A41" s="5" t="s">
        <v>14</v>
      </c>
      <c r="B41" s="6" t="s">
        <v>21</v>
      </c>
      <c r="C41" s="8">
        <f aca="true" t="shared" si="1" ref="C41:C52">D41+E41+F41</f>
        <v>253380</v>
      </c>
      <c r="D41" s="8">
        <v>84460</v>
      </c>
      <c r="E41" s="8">
        <v>84460</v>
      </c>
      <c r="F41" s="8">
        <v>84460</v>
      </c>
    </row>
    <row r="42" spans="1:6" ht="23.25">
      <c r="A42" s="5" t="s">
        <v>15</v>
      </c>
      <c r="B42" s="6" t="s">
        <v>22</v>
      </c>
      <c r="C42" s="8">
        <f t="shared" si="1"/>
        <v>0</v>
      </c>
      <c r="D42" s="8">
        <v>0</v>
      </c>
      <c r="E42" s="8">
        <v>0</v>
      </c>
      <c r="F42" s="8">
        <v>0</v>
      </c>
    </row>
    <row r="43" spans="1:6" ht="23.25">
      <c r="A43" s="5" t="s">
        <v>9</v>
      </c>
      <c r="B43" s="6" t="s">
        <v>23</v>
      </c>
      <c r="C43" s="8">
        <f t="shared" si="1"/>
        <v>39855</v>
      </c>
      <c r="D43" s="8">
        <v>13285</v>
      </c>
      <c r="E43" s="8">
        <v>13285</v>
      </c>
      <c r="F43" s="8">
        <v>13285</v>
      </c>
    </row>
    <row r="44" spans="1:6" ht="23.25">
      <c r="A44" s="5" t="s">
        <v>10</v>
      </c>
      <c r="B44" s="6" t="s">
        <v>24</v>
      </c>
      <c r="C44" s="8">
        <f t="shared" si="1"/>
        <v>30000</v>
      </c>
      <c r="D44" s="8">
        <v>10000</v>
      </c>
      <c r="E44" s="8">
        <v>10000</v>
      </c>
      <c r="F44" s="8">
        <v>10000</v>
      </c>
    </row>
    <row r="45" spans="1:6" ht="23.25">
      <c r="A45" s="5" t="s">
        <v>11</v>
      </c>
      <c r="B45" s="6" t="s">
        <v>25</v>
      </c>
      <c r="C45" s="8">
        <f t="shared" si="1"/>
        <v>58110</v>
      </c>
      <c r="D45" s="8">
        <v>19370</v>
      </c>
      <c r="E45" s="8">
        <v>19370</v>
      </c>
      <c r="F45" s="8">
        <v>19370</v>
      </c>
    </row>
    <row r="46" spans="1:6" ht="23.25">
      <c r="A46" s="5" t="s">
        <v>12</v>
      </c>
      <c r="B46" s="6" t="s">
        <v>26</v>
      </c>
      <c r="C46" s="8">
        <f t="shared" si="1"/>
        <v>10200</v>
      </c>
      <c r="D46" s="8">
        <v>3400</v>
      </c>
      <c r="E46" s="8">
        <v>3400</v>
      </c>
      <c r="F46" s="8">
        <v>3400</v>
      </c>
    </row>
    <row r="47" spans="1:6" ht="23.25">
      <c r="A47" s="5" t="s">
        <v>16</v>
      </c>
      <c r="B47" s="6" t="s">
        <v>27</v>
      </c>
      <c r="C47" s="8">
        <f t="shared" si="1"/>
        <v>0</v>
      </c>
      <c r="D47" s="8">
        <v>0</v>
      </c>
      <c r="E47" s="8">
        <v>0</v>
      </c>
      <c r="F47" s="8">
        <v>0</v>
      </c>
    </row>
    <row r="48" spans="1:6" ht="23.25">
      <c r="A48" s="5" t="s">
        <v>17</v>
      </c>
      <c r="B48" s="6" t="s">
        <v>28</v>
      </c>
      <c r="C48" s="8">
        <f t="shared" si="1"/>
        <v>0</v>
      </c>
      <c r="D48" s="8">
        <v>0</v>
      </c>
      <c r="E48" s="8">
        <v>0</v>
      </c>
      <c r="F48" s="8">
        <v>0</v>
      </c>
    </row>
    <row r="49" spans="1:6" ht="23.25">
      <c r="A49" s="5" t="s">
        <v>18</v>
      </c>
      <c r="B49" s="6" t="s">
        <v>40</v>
      </c>
      <c r="C49" s="8">
        <f t="shared" si="1"/>
        <v>0</v>
      </c>
      <c r="D49" s="8">
        <v>0</v>
      </c>
      <c r="E49" s="8">
        <v>0</v>
      </c>
      <c r="F49" s="8">
        <v>0</v>
      </c>
    </row>
    <row r="50" spans="1:6" ht="23.25">
      <c r="A50" s="5" t="s">
        <v>19</v>
      </c>
      <c r="B50" s="6" t="s">
        <v>29</v>
      </c>
      <c r="C50" s="8">
        <f t="shared" si="1"/>
        <v>0</v>
      </c>
      <c r="D50" s="8">
        <v>0</v>
      </c>
      <c r="E50" s="8">
        <v>0</v>
      </c>
      <c r="F50" s="8">
        <v>0</v>
      </c>
    </row>
    <row r="51" spans="1:6" ht="23.25">
      <c r="A51" s="5" t="s">
        <v>41</v>
      </c>
      <c r="B51" s="6" t="s">
        <v>30</v>
      </c>
      <c r="C51" s="8">
        <f t="shared" si="1"/>
        <v>0</v>
      </c>
      <c r="D51" s="8">
        <v>0</v>
      </c>
      <c r="E51" s="8">
        <v>0</v>
      </c>
      <c r="F51" s="8">
        <v>0</v>
      </c>
    </row>
    <row r="52" spans="1:6" ht="23.25">
      <c r="A52" s="33" t="s">
        <v>5</v>
      </c>
      <c r="B52" s="33"/>
      <c r="C52" s="8">
        <f t="shared" si="1"/>
        <v>391545</v>
      </c>
      <c r="D52" s="8">
        <f>SUM(D40:D51)</f>
        <v>130515</v>
      </c>
      <c r="E52" s="8">
        <f>SUM(E40:E51)</f>
        <v>130515</v>
      </c>
      <c r="F52" s="8">
        <f>SUM(F40:F51)</f>
        <v>130515</v>
      </c>
    </row>
    <row r="54" spans="2:6" ht="23.25">
      <c r="B54" s="11"/>
      <c r="C54" s="12"/>
      <c r="D54" s="12"/>
      <c r="E54" s="12"/>
      <c r="F54" s="12"/>
    </row>
    <row r="55" spans="1:6" ht="23.25">
      <c r="A55" s="4" t="s">
        <v>1</v>
      </c>
      <c r="B55" s="13"/>
      <c r="C55" s="13"/>
      <c r="D55" s="13"/>
      <c r="E55" s="13"/>
      <c r="F55" s="13"/>
    </row>
    <row r="56" spans="2:6" ht="23.25">
      <c r="B56" s="13"/>
      <c r="C56" s="13"/>
      <c r="D56" s="13"/>
      <c r="E56" s="13"/>
      <c r="F56" s="13"/>
    </row>
    <row r="57" spans="2:6" ht="23.25">
      <c r="B57" s="13"/>
      <c r="C57" s="13"/>
      <c r="D57" s="13"/>
      <c r="E57" s="13"/>
      <c r="F57" s="13"/>
    </row>
    <row r="58" spans="2:6" ht="23.25">
      <c r="B58" s="14"/>
      <c r="C58" s="14"/>
      <c r="D58" s="14"/>
      <c r="E58" s="14"/>
      <c r="F58" s="14"/>
    </row>
    <row r="60" spans="1:6" ht="23.25">
      <c r="A60" s="4" t="s">
        <v>43</v>
      </c>
      <c r="B60" s="1" t="s">
        <v>92</v>
      </c>
      <c r="C60" s="9" t="s">
        <v>47</v>
      </c>
      <c r="D60" s="9" t="s">
        <v>93</v>
      </c>
      <c r="F60" s="9" t="s">
        <v>45</v>
      </c>
    </row>
    <row r="61" spans="1:6" ht="23.25">
      <c r="A61" s="32" t="s">
        <v>53</v>
      </c>
      <c r="B61" s="32"/>
      <c r="C61" s="32"/>
      <c r="D61" s="28" t="s">
        <v>61</v>
      </c>
      <c r="E61" s="28"/>
      <c r="F61" s="28"/>
    </row>
    <row r="62" spans="1:6" ht="23.25">
      <c r="A62" s="34" t="s">
        <v>67</v>
      </c>
      <c r="B62" s="34"/>
      <c r="C62" s="34"/>
      <c r="D62" s="28" t="s">
        <v>68</v>
      </c>
      <c r="E62" s="28"/>
      <c r="F62" s="28"/>
    </row>
    <row r="65" spans="1:6" s="2" customFormat="1" ht="23.25">
      <c r="A65" s="29" t="s">
        <v>46</v>
      </c>
      <c r="B65" s="29"/>
      <c r="C65" s="29"/>
      <c r="D65" s="29"/>
      <c r="E65" s="29"/>
      <c r="F65" s="29"/>
    </row>
    <row r="66" spans="1:6" s="2" customFormat="1" ht="23.25">
      <c r="A66" s="29" t="s">
        <v>48</v>
      </c>
      <c r="B66" s="29"/>
      <c r="C66" s="29"/>
      <c r="D66" s="29"/>
      <c r="E66" s="29"/>
      <c r="F66" s="29"/>
    </row>
    <row r="67" spans="1:6" s="2" customFormat="1" ht="23.25">
      <c r="A67" s="29" t="s">
        <v>73</v>
      </c>
      <c r="B67" s="29"/>
      <c r="C67" s="29"/>
      <c r="D67" s="29"/>
      <c r="E67" s="29"/>
      <c r="F67" s="29"/>
    </row>
    <row r="68" spans="1:6" s="2" customFormat="1" ht="23.25">
      <c r="A68" s="29" t="s">
        <v>80</v>
      </c>
      <c r="B68" s="29"/>
      <c r="C68" s="29"/>
      <c r="D68" s="29"/>
      <c r="E68" s="29"/>
      <c r="F68" s="29"/>
    </row>
    <row r="70" spans="1:6" s="3" customFormat="1" ht="23.25">
      <c r="A70" s="27" t="s">
        <v>3</v>
      </c>
      <c r="B70" s="30" t="s">
        <v>0</v>
      </c>
      <c r="C70" s="31" t="s">
        <v>4</v>
      </c>
      <c r="D70" s="31"/>
      <c r="E70" s="31"/>
      <c r="F70" s="31"/>
    </row>
    <row r="71" spans="1:6" s="3" customFormat="1" ht="23.25">
      <c r="A71" s="27"/>
      <c r="B71" s="30"/>
      <c r="C71" s="7" t="s">
        <v>5</v>
      </c>
      <c r="D71" s="7" t="s">
        <v>34</v>
      </c>
      <c r="E71" s="7" t="s">
        <v>35</v>
      </c>
      <c r="F71" s="7" t="s">
        <v>36</v>
      </c>
    </row>
    <row r="72" spans="1:6" ht="23.25">
      <c r="A72" s="5" t="s">
        <v>13</v>
      </c>
      <c r="B72" s="6" t="s">
        <v>20</v>
      </c>
      <c r="C72" s="8">
        <f>D72+E72+F72</f>
        <v>0</v>
      </c>
      <c r="D72" s="8">
        <v>0</v>
      </c>
      <c r="E72" s="8">
        <v>0</v>
      </c>
      <c r="F72" s="8">
        <v>0</v>
      </c>
    </row>
    <row r="73" spans="1:6" ht="23.25">
      <c r="A73" s="5" t="s">
        <v>14</v>
      </c>
      <c r="B73" s="6" t="s">
        <v>21</v>
      </c>
      <c r="C73" s="8">
        <f aca="true" t="shared" si="2" ref="C73:C83">D73+E73+F73</f>
        <v>258030</v>
      </c>
      <c r="D73" s="8">
        <v>86010</v>
      </c>
      <c r="E73" s="8">
        <v>86010</v>
      </c>
      <c r="F73" s="8">
        <v>86010</v>
      </c>
    </row>
    <row r="74" spans="1:6" ht="23.25">
      <c r="A74" s="5" t="s">
        <v>15</v>
      </c>
      <c r="B74" s="6" t="s">
        <v>22</v>
      </c>
      <c r="C74" s="8">
        <f t="shared" si="2"/>
        <v>0</v>
      </c>
      <c r="D74" s="8">
        <v>0</v>
      </c>
      <c r="E74" s="8">
        <v>0</v>
      </c>
      <c r="F74" s="8">
        <v>0</v>
      </c>
    </row>
    <row r="75" spans="1:6" ht="23.25">
      <c r="A75" s="5" t="s">
        <v>9</v>
      </c>
      <c r="B75" s="6" t="s">
        <v>23</v>
      </c>
      <c r="C75" s="8">
        <f t="shared" si="2"/>
        <v>39855</v>
      </c>
      <c r="D75" s="8">
        <v>13285</v>
      </c>
      <c r="E75" s="8">
        <v>13285</v>
      </c>
      <c r="F75" s="8">
        <v>13285</v>
      </c>
    </row>
    <row r="76" spans="1:6" ht="23.25">
      <c r="A76" s="5" t="s">
        <v>10</v>
      </c>
      <c r="B76" s="6" t="s">
        <v>24</v>
      </c>
      <c r="C76" s="8">
        <f t="shared" si="2"/>
        <v>30000</v>
      </c>
      <c r="D76" s="8">
        <v>10000</v>
      </c>
      <c r="E76" s="8">
        <v>10000</v>
      </c>
      <c r="F76" s="8">
        <v>10000</v>
      </c>
    </row>
    <row r="77" spans="1:6" ht="23.25">
      <c r="A77" s="5" t="s">
        <v>11</v>
      </c>
      <c r="B77" s="6" t="s">
        <v>25</v>
      </c>
      <c r="C77" s="8">
        <f t="shared" si="2"/>
        <v>48270</v>
      </c>
      <c r="D77" s="8">
        <v>16090</v>
      </c>
      <c r="E77" s="8">
        <v>16090</v>
      </c>
      <c r="F77" s="8">
        <v>16090</v>
      </c>
    </row>
    <row r="78" spans="1:6" ht="23.25">
      <c r="A78" s="5" t="s">
        <v>12</v>
      </c>
      <c r="B78" s="6" t="s">
        <v>26</v>
      </c>
      <c r="C78" s="8">
        <f t="shared" si="2"/>
        <v>21880</v>
      </c>
      <c r="D78" s="8">
        <v>21880</v>
      </c>
      <c r="E78" s="8">
        <v>0</v>
      </c>
      <c r="F78" s="8">
        <v>0</v>
      </c>
    </row>
    <row r="79" spans="1:6" ht="23.25">
      <c r="A79" s="5" t="s">
        <v>16</v>
      </c>
      <c r="B79" s="6" t="s">
        <v>27</v>
      </c>
      <c r="C79" s="8">
        <f t="shared" si="2"/>
        <v>0</v>
      </c>
      <c r="D79" s="8">
        <v>0</v>
      </c>
      <c r="E79" s="8">
        <v>0</v>
      </c>
      <c r="F79" s="8">
        <v>0</v>
      </c>
    </row>
    <row r="80" spans="1:6" ht="23.25">
      <c r="A80" s="5" t="s">
        <v>17</v>
      </c>
      <c r="B80" s="6" t="s">
        <v>28</v>
      </c>
      <c r="C80" s="8">
        <f t="shared" si="2"/>
        <v>0</v>
      </c>
      <c r="D80" s="8">
        <v>0</v>
      </c>
      <c r="E80" s="8">
        <v>0</v>
      </c>
      <c r="F80" s="8">
        <v>0</v>
      </c>
    </row>
    <row r="81" spans="1:6" ht="23.25">
      <c r="A81" s="5" t="s">
        <v>18</v>
      </c>
      <c r="B81" s="6" t="s">
        <v>40</v>
      </c>
      <c r="C81" s="8">
        <f t="shared" si="2"/>
        <v>0</v>
      </c>
      <c r="D81" s="8">
        <v>0</v>
      </c>
      <c r="E81" s="8">
        <v>0</v>
      </c>
      <c r="F81" s="8">
        <v>0</v>
      </c>
    </row>
    <row r="82" spans="1:6" ht="23.25">
      <c r="A82" s="5" t="s">
        <v>19</v>
      </c>
      <c r="B82" s="6" t="s">
        <v>29</v>
      </c>
      <c r="C82" s="8">
        <f t="shared" si="2"/>
        <v>0</v>
      </c>
      <c r="D82" s="8">
        <v>0</v>
      </c>
      <c r="E82" s="8">
        <v>0</v>
      </c>
      <c r="F82" s="8">
        <v>0</v>
      </c>
    </row>
    <row r="83" spans="1:6" ht="23.25">
      <c r="A83" s="5" t="s">
        <v>41</v>
      </c>
      <c r="B83" s="6" t="s">
        <v>30</v>
      </c>
      <c r="C83" s="8">
        <f t="shared" si="2"/>
        <v>0</v>
      </c>
      <c r="D83" s="8">
        <v>0</v>
      </c>
      <c r="E83" s="8">
        <v>0</v>
      </c>
      <c r="F83" s="8">
        <v>0</v>
      </c>
    </row>
    <row r="84" spans="1:6" ht="23.25">
      <c r="A84" s="33" t="s">
        <v>5</v>
      </c>
      <c r="B84" s="33"/>
      <c r="C84" s="8">
        <f>SUM(C72:C83)</f>
        <v>398035</v>
      </c>
      <c r="D84" s="8">
        <f>SUM(D72:D83)</f>
        <v>147265</v>
      </c>
      <c r="E84" s="8">
        <f>SUM(E72:E83)</f>
        <v>125385</v>
      </c>
      <c r="F84" s="8">
        <f>SUM(F72:F83)</f>
        <v>125385</v>
      </c>
    </row>
    <row r="86" spans="2:6" ht="23.25">
      <c r="B86" s="11"/>
      <c r="C86" s="12"/>
      <c r="D86" s="12"/>
      <c r="E86" s="12"/>
      <c r="F86" s="12"/>
    </row>
    <row r="87" spans="1:6" ht="23.25">
      <c r="A87" s="4" t="s">
        <v>1</v>
      </c>
      <c r="B87" s="13"/>
      <c r="C87" s="13"/>
      <c r="D87" s="13"/>
      <c r="E87" s="13"/>
      <c r="F87" s="13"/>
    </row>
    <row r="88" spans="2:6" ht="23.25">
      <c r="B88" s="13"/>
      <c r="C88" s="13"/>
      <c r="D88" s="13"/>
      <c r="E88" s="13"/>
      <c r="F88" s="13"/>
    </row>
    <row r="89" spans="2:6" ht="23.25">
      <c r="B89" s="13"/>
      <c r="C89" s="13"/>
      <c r="D89" s="13"/>
      <c r="E89" s="13"/>
      <c r="F89" s="13"/>
    </row>
    <row r="90" spans="2:6" ht="23.25">
      <c r="B90" s="14"/>
      <c r="C90" s="14"/>
      <c r="D90" s="14"/>
      <c r="E90" s="14"/>
      <c r="F90" s="14"/>
    </row>
    <row r="93" spans="1:6" ht="23.25">
      <c r="A93" s="4" t="s">
        <v>43</v>
      </c>
      <c r="B93" s="1" t="s">
        <v>92</v>
      </c>
      <c r="C93" s="9" t="s">
        <v>47</v>
      </c>
      <c r="D93" s="9" t="s">
        <v>93</v>
      </c>
      <c r="F93" s="9" t="s">
        <v>45</v>
      </c>
    </row>
    <row r="94" spans="1:6" ht="23.25">
      <c r="A94" s="32" t="s">
        <v>53</v>
      </c>
      <c r="B94" s="32"/>
      <c r="C94" s="32"/>
      <c r="D94" s="28" t="s">
        <v>61</v>
      </c>
      <c r="E94" s="28"/>
      <c r="F94" s="28"/>
    </row>
    <row r="95" spans="1:6" ht="23.25">
      <c r="A95" s="34" t="s">
        <v>67</v>
      </c>
      <c r="B95" s="34"/>
      <c r="C95" s="34"/>
      <c r="D95" s="28" t="s">
        <v>68</v>
      </c>
      <c r="E95" s="28"/>
      <c r="F95" s="28"/>
    </row>
    <row r="97" spans="1:6" s="2" customFormat="1" ht="23.25">
      <c r="A97" s="29" t="s">
        <v>46</v>
      </c>
      <c r="B97" s="29"/>
      <c r="C97" s="29"/>
      <c r="D97" s="29"/>
      <c r="E97" s="29"/>
      <c r="F97" s="29"/>
    </row>
    <row r="98" spans="1:6" s="2" customFormat="1" ht="23.25">
      <c r="A98" s="29" t="s">
        <v>48</v>
      </c>
      <c r="B98" s="29"/>
      <c r="C98" s="29"/>
      <c r="D98" s="29"/>
      <c r="E98" s="29"/>
      <c r="F98" s="29"/>
    </row>
    <row r="99" spans="1:6" s="2" customFormat="1" ht="23.25">
      <c r="A99" s="29" t="s">
        <v>73</v>
      </c>
      <c r="B99" s="29"/>
      <c r="C99" s="29"/>
      <c r="D99" s="29"/>
      <c r="E99" s="29"/>
      <c r="F99" s="29"/>
    </row>
    <row r="100" spans="1:6" s="2" customFormat="1" ht="23.25">
      <c r="A100" s="29" t="s">
        <v>76</v>
      </c>
      <c r="B100" s="29"/>
      <c r="C100" s="29"/>
      <c r="D100" s="29"/>
      <c r="E100" s="29"/>
      <c r="F100" s="29"/>
    </row>
    <row r="102" spans="1:6" s="3" customFormat="1" ht="23.25">
      <c r="A102" s="27" t="s">
        <v>3</v>
      </c>
      <c r="B102" s="30" t="s">
        <v>0</v>
      </c>
      <c r="C102" s="31" t="s">
        <v>4</v>
      </c>
      <c r="D102" s="31"/>
      <c r="E102" s="31"/>
      <c r="F102" s="31"/>
    </row>
    <row r="103" spans="1:6" s="3" customFormat="1" ht="23.25">
      <c r="A103" s="27"/>
      <c r="B103" s="30"/>
      <c r="C103" s="7" t="s">
        <v>5</v>
      </c>
      <c r="D103" s="7" t="s">
        <v>37</v>
      </c>
      <c r="E103" s="7" t="s">
        <v>38</v>
      </c>
      <c r="F103" s="7" t="s">
        <v>39</v>
      </c>
    </row>
    <row r="104" spans="1:6" ht="23.25">
      <c r="A104" s="5" t="s">
        <v>13</v>
      </c>
      <c r="B104" s="6" t="s">
        <v>20</v>
      </c>
      <c r="C104" s="8">
        <f>D104+E104+F104</f>
        <v>0</v>
      </c>
      <c r="D104" s="8">
        <v>0</v>
      </c>
      <c r="E104" s="8">
        <v>0</v>
      </c>
      <c r="F104" s="8">
        <v>0</v>
      </c>
    </row>
    <row r="105" spans="1:6" ht="23.25">
      <c r="A105" s="5" t="s">
        <v>14</v>
      </c>
      <c r="B105" s="6" t="s">
        <v>21</v>
      </c>
      <c r="C105" s="8">
        <f aca="true" t="shared" si="3" ref="C105:C115">D105+E105+F105</f>
        <v>258030</v>
      </c>
      <c r="D105" s="8">
        <v>86010</v>
      </c>
      <c r="E105" s="8">
        <v>86010</v>
      </c>
      <c r="F105" s="8">
        <v>86010</v>
      </c>
    </row>
    <row r="106" spans="1:6" ht="23.25">
      <c r="A106" s="5" t="s">
        <v>15</v>
      </c>
      <c r="B106" s="6" t="s">
        <v>22</v>
      </c>
      <c r="C106" s="8">
        <f t="shared" si="3"/>
        <v>0</v>
      </c>
      <c r="D106" s="8">
        <v>0</v>
      </c>
      <c r="E106" s="8">
        <v>0</v>
      </c>
      <c r="F106" s="8">
        <v>0</v>
      </c>
    </row>
    <row r="107" spans="1:6" ht="23.25">
      <c r="A107" s="5" t="s">
        <v>9</v>
      </c>
      <c r="B107" s="6" t="s">
        <v>23</v>
      </c>
      <c r="C107" s="8">
        <f t="shared" si="3"/>
        <v>39855</v>
      </c>
      <c r="D107" s="8">
        <v>13285</v>
      </c>
      <c r="E107" s="8">
        <v>13285</v>
      </c>
      <c r="F107" s="8">
        <v>13285</v>
      </c>
    </row>
    <row r="108" spans="1:6" ht="23.25">
      <c r="A108" s="5" t="s">
        <v>10</v>
      </c>
      <c r="B108" s="6" t="s">
        <v>24</v>
      </c>
      <c r="C108" s="8">
        <f t="shared" si="3"/>
        <v>30000</v>
      </c>
      <c r="D108" s="8">
        <v>10000</v>
      </c>
      <c r="E108" s="8">
        <v>10000</v>
      </c>
      <c r="F108" s="8">
        <v>10000</v>
      </c>
    </row>
    <row r="109" spans="1:6" ht="23.25">
      <c r="A109" s="5" t="s">
        <v>11</v>
      </c>
      <c r="B109" s="6" t="s">
        <v>25</v>
      </c>
      <c r="C109" s="8">
        <f t="shared" si="3"/>
        <v>48270</v>
      </c>
      <c r="D109" s="8">
        <v>16090</v>
      </c>
      <c r="E109" s="8">
        <v>16090</v>
      </c>
      <c r="F109" s="8">
        <v>16090</v>
      </c>
    </row>
    <row r="110" spans="1:6" ht="23.25">
      <c r="A110" s="5" t="s">
        <v>12</v>
      </c>
      <c r="B110" s="6" t="s">
        <v>26</v>
      </c>
      <c r="C110" s="8">
        <f t="shared" si="3"/>
        <v>21880</v>
      </c>
      <c r="D110" s="8">
        <v>21880</v>
      </c>
      <c r="E110" s="8">
        <v>0</v>
      </c>
      <c r="F110" s="8">
        <v>0</v>
      </c>
    </row>
    <row r="111" spans="1:6" ht="23.25">
      <c r="A111" s="5" t="s">
        <v>16</v>
      </c>
      <c r="B111" s="6" t="s">
        <v>27</v>
      </c>
      <c r="C111" s="8">
        <f t="shared" si="3"/>
        <v>0</v>
      </c>
      <c r="D111" s="8">
        <v>0</v>
      </c>
      <c r="E111" s="8">
        <v>0</v>
      </c>
      <c r="F111" s="8">
        <v>0</v>
      </c>
    </row>
    <row r="112" spans="1:6" ht="23.25">
      <c r="A112" s="5" t="s">
        <v>17</v>
      </c>
      <c r="B112" s="6" t="s">
        <v>28</v>
      </c>
      <c r="C112" s="8">
        <f t="shared" si="3"/>
        <v>0</v>
      </c>
      <c r="D112" s="8">
        <v>0</v>
      </c>
      <c r="E112" s="8">
        <v>0</v>
      </c>
      <c r="F112" s="8">
        <v>0</v>
      </c>
    </row>
    <row r="113" spans="1:6" ht="23.25">
      <c r="A113" s="5" t="s">
        <v>18</v>
      </c>
      <c r="B113" s="6" t="s">
        <v>40</v>
      </c>
      <c r="C113" s="8">
        <f t="shared" si="3"/>
        <v>0</v>
      </c>
      <c r="D113" s="8">
        <v>0</v>
      </c>
      <c r="E113" s="8">
        <v>0</v>
      </c>
      <c r="F113" s="8">
        <v>0</v>
      </c>
    </row>
    <row r="114" spans="1:6" ht="23.25">
      <c r="A114" s="5" t="s">
        <v>19</v>
      </c>
      <c r="B114" s="6" t="s">
        <v>29</v>
      </c>
      <c r="C114" s="8">
        <f t="shared" si="3"/>
        <v>0</v>
      </c>
      <c r="D114" s="8">
        <v>0</v>
      </c>
      <c r="E114" s="8">
        <v>0</v>
      </c>
      <c r="F114" s="8">
        <v>0</v>
      </c>
    </row>
    <row r="115" spans="1:6" ht="23.25">
      <c r="A115" s="5" t="s">
        <v>41</v>
      </c>
      <c r="B115" s="6" t="s">
        <v>30</v>
      </c>
      <c r="C115" s="8">
        <f t="shared" si="3"/>
        <v>0</v>
      </c>
      <c r="D115" s="8">
        <v>0</v>
      </c>
      <c r="E115" s="8">
        <v>0</v>
      </c>
      <c r="F115" s="8">
        <v>0</v>
      </c>
    </row>
    <row r="116" spans="1:6" ht="23.25">
      <c r="A116" s="33" t="s">
        <v>5</v>
      </c>
      <c r="B116" s="33"/>
      <c r="C116" s="8">
        <f>SUM(C104:C115)</f>
        <v>398035</v>
      </c>
      <c r="D116" s="8">
        <f>SUM(D104:D115)</f>
        <v>147265</v>
      </c>
      <c r="E116" s="8">
        <f>SUM(E104:E115)</f>
        <v>125385</v>
      </c>
      <c r="F116" s="8">
        <f>SUM(F104:F115)</f>
        <v>125385</v>
      </c>
    </row>
    <row r="118" spans="2:6" ht="23.25">
      <c r="B118" s="11"/>
      <c r="C118" s="12"/>
      <c r="D118" s="12"/>
      <c r="E118" s="12"/>
      <c r="F118" s="12"/>
    </row>
    <row r="119" spans="1:6" ht="23.25">
      <c r="A119" s="4" t="s">
        <v>1</v>
      </c>
      <c r="B119" s="13"/>
      <c r="C119" s="13"/>
      <c r="D119" s="13"/>
      <c r="E119" s="13"/>
      <c r="F119" s="13"/>
    </row>
    <row r="120" spans="2:6" ht="23.25">
      <c r="B120" s="13"/>
      <c r="C120" s="13"/>
      <c r="D120" s="13"/>
      <c r="E120" s="13"/>
      <c r="F120" s="13"/>
    </row>
    <row r="121" spans="2:6" ht="23.25">
      <c r="B121" s="13"/>
      <c r="C121" s="13"/>
      <c r="D121" s="13"/>
      <c r="E121" s="13"/>
      <c r="F121" s="13"/>
    </row>
    <row r="122" spans="2:6" ht="23.25">
      <c r="B122" s="14"/>
      <c r="C122" s="14"/>
      <c r="D122" s="14"/>
      <c r="E122" s="14"/>
      <c r="F122" s="14"/>
    </row>
    <row r="124" spans="1:6" ht="23.25">
      <c r="A124" s="4" t="s">
        <v>43</v>
      </c>
      <c r="B124" s="1" t="s">
        <v>92</v>
      </c>
      <c r="C124" s="9" t="s">
        <v>47</v>
      </c>
      <c r="D124" s="9" t="s">
        <v>93</v>
      </c>
      <c r="F124" s="9" t="s">
        <v>45</v>
      </c>
    </row>
    <row r="125" spans="1:6" ht="23.25">
      <c r="A125" s="32" t="s">
        <v>53</v>
      </c>
      <c r="B125" s="32"/>
      <c r="C125" s="32"/>
      <c r="D125" s="28" t="s">
        <v>61</v>
      </c>
      <c r="E125" s="28"/>
      <c r="F125" s="28"/>
    </row>
    <row r="126" spans="1:6" ht="23.25">
      <c r="A126" s="34" t="s">
        <v>67</v>
      </c>
      <c r="B126" s="34"/>
      <c r="C126" s="34"/>
      <c r="D126" s="28" t="s">
        <v>68</v>
      </c>
      <c r="E126" s="28"/>
      <c r="F126" s="28"/>
    </row>
    <row r="127" spans="1:3" ht="23.25">
      <c r="A127" s="34"/>
      <c r="B127" s="34"/>
      <c r="C127" s="34"/>
    </row>
    <row r="129" ht="23.25">
      <c r="B129" s="10"/>
    </row>
  </sheetData>
  <sheetProtection/>
  <mergeCells count="50">
    <mergeCell ref="D31:F31"/>
    <mergeCell ref="D125:F125"/>
    <mergeCell ref="A126:C126"/>
    <mergeCell ref="D126:F126"/>
    <mergeCell ref="A102:A103"/>
    <mergeCell ref="B102:B103"/>
    <mergeCell ref="C102:F102"/>
    <mergeCell ref="A116:B116"/>
    <mergeCell ref="A125:C125"/>
    <mergeCell ref="C70:F70"/>
    <mergeCell ref="B70:B71"/>
    <mergeCell ref="A97:F97"/>
    <mergeCell ref="A61:C61"/>
    <mergeCell ref="D61:F61"/>
    <mergeCell ref="A62:C62"/>
    <mergeCell ref="D62:F62"/>
    <mergeCell ref="A94:C94"/>
    <mergeCell ref="D94:F94"/>
    <mergeCell ref="D95:F95"/>
    <mergeCell ref="A95:C95"/>
    <mergeCell ref="C38:F38"/>
    <mergeCell ref="A98:F98"/>
    <mergeCell ref="A100:F100"/>
    <mergeCell ref="A65:F65"/>
    <mergeCell ref="A66:F66"/>
    <mergeCell ref="A67:F67"/>
    <mergeCell ref="A84:B84"/>
    <mergeCell ref="A99:F99"/>
    <mergeCell ref="A68:F68"/>
    <mergeCell ref="A70:A71"/>
    <mergeCell ref="A29:C29"/>
    <mergeCell ref="D29:F29"/>
    <mergeCell ref="A30:C30"/>
    <mergeCell ref="D30:F30"/>
    <mergeCell ref="A52:B52"/>
    <mergeCell ref="A34:F34"/>
    <mergeCell ref="A35:F35"/>
    <mergeCell ref="A36:F36"/>
    <mergeCell ref="A38:A39"/>
    <mergeCell ref="B38:B39"/>
    <mergeCell ref="A127:C127"/>
    <mergeCell ref="A1:F1"/>
    <mergeCell ref="A2:F2"/>
    <mergeCell ref="A3:F3"/>
    <mergeCell ref="A4:F4"/>
    <mergeCell ref="A33:F33"/>
    <mergeCell ref="A6:A7"/>
    <mergeCell ref="B6:B7"/>
    <mergeCell ref="C6:F6"/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6"/>
  <sheetViews>
    <sheetView zoomScalePageLayoutView="0" workbookViewId="0" topLeftCell="A121">
      <selection activeCell="F132" sqref="F132"/>
    </sheetView>
  </sheetViews>
  <sheetFormatPr defaultColWidth="9.140625" defaultRowHeight="21.75"/>
  <cols>
    <col min="1" max="1" width="8.28125" style="4" customWidth="1"/>
    <col min="2" max="2" width="20.140625" style="1" customWidth="1"/>
    <col min="3" max="3" width="17.421875" style="9" customWidth="1"/>
    <col min="4" max="6" width="15.57421875" style="9" customWidth="1"/>
    <col min="7" max="16384" width="9.140625" style="1" customWidth="1"/>
  </cols>
  <sheetData>
    <row r="1" spans="1:6" s="2" customFormat="1" ht="23.25">
      <c r="A1" s="29" t="s">
        <v>46</v>
      </c>
      <c r="B1" s="29"/>
      <c r="C1" s="29"/>
      <c r="D1" s="29"/>
      <c r="E1" s="29"/>
      <c r="F1" s="29"/>
    </row>
    <row r="2" spans="1:6" s="2" customFormat="1" ht="23.25">
      <c r="A2" s="29" t="s">
        <v>49</v>
      </c>
      <c r="B2" s="29"/>
      <c r="C2" s="29"/>
      <c r="D2" s="29"/>
      <c r="E2" s="29"/>
      <c r="F2" s="29"/>
    </row>
    <row r="3" spans="1:6" s="2" customFormat="1" ht="23.25">
      <c r="A3" s="29" t="s">
        <v>73</v>
      </c>
      <c r="B3" s="29"/>
      <c r="C3" s="29"/>
      <c r="D3" s="29"/>
      <c r="E3" s="29"/>
      <c r="F3" s="29"/>
    </row>
    <row r="4" spans="1:6" s="2" customFormat="1" ht="23.25">
      <c r="A4" s="29" t="s">
        <v>79</v>
      </c>
      <c r="B4" s="29"/>
      <c r="C4" s="29"/>
      <c r="D4" s="29"/>
      <c r="E4" s="29"/>
      <c r="F4" s="29"/>
    </row>
    <row r="6" spans="1:6" s="3" customFormat="1" ht="23.25">
      <c r="A6" s="27" t="s">
        <v>3</v>
      </c>
      <c r="B6" s="30" t="s">
        <v>0</v>
      </c>
      <c r="C6" s="31" t="s">
        <v>4</v>
      </c>
      <c r="D6" s="31"/>
      <c r="E6" s="31"/>
      <c r="F6" s="31"/>
    </row>
    <row r="7" spans="1:6" s="3" customFormat="1" ht="23.25">
      <c r="A7" s="27"/>
      <c r="B7" s="30"/>
      <c r="C7" s="7" t="s">
        <v>5</v>
      </c>
      <c r="D7" s="7" t="s">
        <v>6</v>
      </c>
      <c r="E7" s="7" t="s">
        <v>7</v>
      </c>
      <c r="F7" s="7" t="s">
        <v>8</v>
      </c>
    </row>
    <row r="8" spans="1:6" ht="23.25">
      <c r="A8" s="5" t="s">
        <v>13</v>
      </c>
      <c r="B8" s="6" t="s">
        <v>20</v>
      </c>
      <c r="C8" s="8">
        <f aca="true" t="shared" si="0" ref="C8:C13">SUM(D8:F8)</f>
        <v>0</v>
      </c>
      <c r="D8" s="8">
        <v>0</v>
      </c>
      <c r="E8" s="8">
        <v>0</v>
      </c>
      <c r="F8" s="8">
        <v>0</v>
      </c>
    </row>
    <row r="9" spans="1:6" ht="23.25">
      <c r="A9" s="5" t="s">
        <v>14</v>
      </c>
      <c r="B9" s="6" t="s">
        <v>21</v>
      </c>
      <c r="C9" s="8">
        <f t="shared" si="0"/>
        <v>152850</v>
      </c>
      <c r="D9" s="8">
        <v>50950</v>
      </c>
      <c r="E9" s="8">
        <v>50950</v>
      </c>
      <c r="F9" s="8">
        <v>50950</v>
      </c>
    </row>
    <row r="10" spans="1:6" ht="23.25">
      <c r="A10" s="5" t="s">
        <v>15</v>
      </c>
      <c r="B10" s="6" t="s">
        <v>22</v>
      </c>
      <c r="C10" s="8">
        <f t="shared" si="0"/>
        <v>0</v>
      </c>
      <c r="D10" s="8">
        <v>0</v>
      </c>
      <c r="E10" s="8">
        <v>0</v>
      </c>
      <c r="F10" s="8">
        <v>0</v>
      </c>
    </row>
    <row r="11" spans="1:6" ht="23.25">
      <c r="A11" s="5" t="s">
        <v>9</v>
      </c>
      <c r="B11" s="6" t="s">
        <v>23</v>
      </c>
      <c r="C11" s="8">
        <f t="shared" si="0"/>
        <v>0</v>
      </c>
      <c r="D11" s="8">
        <v>0</v>
      </c>
      <c r="E11" s="8">
        <v>0</v>
      </c>
      <c r="F11" s="8">
        <v>0</v>
      </c>
    </row>
    <row r="12" spans="1:6" ht="23.25">
      <c r="A12" s="5" t="s">
        <v>10</v>
      </c>
      <c r="B12" s="6" t="s">
        <v>24</v>
      </c>
      <c r="C12" s="8">
        <f t="shared" si="0"/>
        <v>22080</v>
      </c>
      <c r="D12" s="8">
        <v>7360</v>
      </c>
      <c r="E12" s="8">
        <v>7360</v>
      </c>
      <c r="F12" s="8">
        <v>7360</v>
      </c>
    </row>
    <row r="13" spans="1:6" ht="23.25">
      <c r="A13" s="5" t="s">
        <v>11</v>
      </c>
      <c r="B13" s="6" t="s">
        <v>25</v>
      </c>
      <c r="C13" s="8">
        <f t="shared" si="0"/>
        <v>10920</v>
      </c>
      <c r="D13" s="8">
        <v>3640</v>
      </c>
      <c r="E13" s="8">
        <v>3640</v>
      </c>
      <c r="F13" s="8">
        <v>3640</v>
      </c>
    </row>
    <row r="14" spans="1:6" ht="23.25">
      <c r="A14" s="5" t="s">
        <v>12</v>
      </c>
      <c r="B14" s="6" t="s">
        <v>26</v>
      </c>
      <c r="C14" s="8">
        <f aca="true" t="shared" si="1" ref="C14:C19">SUM(D14:F14)</f>
        <v>5400</v>
      </c>
      <c r="D14" s="8">
        <v>0</v>
      </c>
      <c r="E14" s="8">
        <v>5400</v>
      </c>
      <c r="F14" s="8">
        <v>0</v>
      </c>
    </row>
    <row r="15" spans="1:6" ht="23.25">
      <c r="A15" s="5" t="s">
        <v>16</v>
      </c>
      <c r="B15" s="6" t="s">
        <v>27</v>
      </c>
      <c r="C15" s="8">
        <f t="shared" si="1"/>
        <v>0</v>
      </c>
      <c r="D15" s="8">
        <v>0</v>
      </c>
      <c r="E15" s="8">
        <v>0</v>
      </c>
      <c r="F15" s="8">
        <v>0</v>
      </c>
    </row>
    <row r="16" spans="1:6" ht="23.25">
      <c r="A16" s="5" t="s">
        <v>17</v>
      </c>
      <c r="B16" s="6" t="s">
        <v>28</v>
      </c>
      <c r="C16" s="8">
        <f t="shared" si="1"/>
        <v>0</v>
      </c>
      <c r="D16" s="8">
        <v>0</v>
      </c>
      <c r="E16" s="8">
        <v>0</v>
      </c>
      <c r="F16" s="8">
        <v>0</v>
      </c>
    </row>
    <row r="17" spans="1:6" ht="23.25">
      <c r="A17" s="5" t="s">
        <v>18</v>
      </c>
      <c r="B17" s="6" t="s">
        <v>40</v>
      </c>
      <c r="C17" s="8">
        <f t="shared" si="1"/>
        <v>0</v>
      </c>
      <c r="D17" s="8">
        <v>0</v>
      </c>
      <c r="E17" s="8">
        <v>0</v>
      </c>
      <c r="F17" s="8">
        <v>0</v>
      </c>
    </row>
    <row r="18" spans="1:6" ht="23.25">
      <c r="A18" s="5" t="s">
        <v>19</v>
      </c>
      <c r="B18" s="6" t="s">
        <v>29</v>
      </c>
      <c r="C18" s="8">
        <f t="shared" si="1"/>
        <v>0</v>
      </c>
      <c r="D18" s="8">
        <v>0</v>
      </c>
      <c r="E18" s="8">
        <v>0</v>
      </c>
      <c r="F18" s="8">
        <v>0</v>
      </c>
    </row>
    <row r="19" spans="1:6" ht="23.25">
      <c r="A19" s="5" t="s">
        <v>41</v>
      </c>
      <c r="B19" s="6" t="s">
        <v>30</v>
      </c>
      <c r="C19" s="8">
        <f t="shared" si="1"/>
        <v>0</v>
      </c>
      <c r="D19" s="8">
        <v>0</v>
      </c>
      <c r="E19" s="8">
        <v>0</v>
      </c>
      <c r="F19" s="8">
        <v>0</v>
      </c>
    </row>
    <row r="20" spans="1:6" ht="23.25">
      <c r="A20" s="33" t="s">
        <v>5</v>
      </c>
      <c r="B20" s="33"/>
      <c r="C20" s="8">
        <f>SUM(C8:C19)</f>
        <v>191250</v>
      </c>
      <c r="D20" s="8">
        <f>SUM(D8:D19)</f>
        <v>61950</v>
      </c>
      <c r="E20" s="8">
        <f>SUM(E8:E19)</f>
        <v>67350</v>
      </c>
      <c r="F20" s="8">
        <f>SUM(F8:F19)</f>
        <v>61950</v>
      </c>
    </row>
    <row r="22" spans="2:6" ht="23.25">
      <c r="B22" s="11"/>
      <c r="C22" s="12"/>
      <c r="D22" s="12"/>
      <c r="E22" s="12"/>
      <c r="F22" s="12"/>
    </row>
    <row r="23" spans="1:6" ht="23.25">
      <c r="A23" s="4" t="s">
        <v>1</v>
      </c>
      <c r="B23" s="13"/>
      <c r="C23" s="13"/>
      <c r="D23" s="13"/>
      <c r="E23" s="13"/>
      <c r="F23" s="13"/>
    </row>
    <row r="24" spans="2:6" ht="23.25">
      <c r="B24" s="13"/>
      <c r="C24" s="13"/>
      <c r="D24" s="13"/>
      <c r="E24" s="13"/>
      <c r="F24" s="13"/>
    </row>
    <row r="25" spans="2:6" ht="23.25">
      <c r="B25" s="13"/>
      <c r="C25" s="13"/>
      <c r="D25" s="13"/>
      <c r="E25" s="13"/>
      <c r="F25" s="13"/>
    </row>
    <row r="26" spans="2:6" ht="23.25">
      <c r="B26" s="14"/>
      <c r="C26" s="14"/>
      <c r="D26" s="14"/>
      <c r="E26" s="14"/>
      <c r="F26" s="14"/>
    </row>
    <row r="28" spans="1:6" ht="23.25">
      <c r="A28" s="4" t="s">
        <v>43</v>
      </c>
      <c r="B28" s="1" t="s">
        <v>94</v>
      </c>
      <c r="C28" s="9" t="s">
        <v>47</v>
      </c>
      <c r="D28" s="9" t="s">
        <v>95</v>
      </c>
      <c r="F28" s="9" t="s">
        <v>45</v>
      </c>
    </row>
    <row r="29" spans="1:6" ht="23.25">
      <c r="A29" s="32" t="s">
        <v>62</v>
      </c>
      <c r="B29" s="32"/>
      <c r="C29" s="32"/>
      <c r="D29" s="28" t="s">
        <v>50</v>
      </c>
      <c r="E29" s="28"/>
      <c r="F29" s="28"/>
    </row>
    <row r="30" spans="1:6" ht="23.25">
      <c r="A30" s="34" t="s">
        <v>72</v>
      </c>
      <c r="B30" s="34"/>
      <c r="C30" s="34"/>
      <c r="D30" s="28" t="s">
        <v>71</v>
      </c>
      <c r="E30" s="28"/>
      <c r="F30" s="28"/>
    </row>
    <row r="33" spans="1:6" s="2" customFormat="1" ht="23.25">
      <c r="A33" s="29" t="s">
        <v>46</v>
      </c>
      <c r="B33" s="29"/>
      <c r="C33" s="29"/>
      <c r="D33" s="29"/>
      <c r="E33" s="29"/>
      <c r="F33" s="29"/>
    </row>
    <row r="34" spans="1:6" s="2" customFormat="1" ht="23.25">
      <c r="A34" s="29" t="s">
        <v>49</v>
      </c>
      <c r="B34" s="29"/>
      <c r="C34" s="29"/>
      <c r="D34" s="29"/>
      <c r="E34" s="29"/>
      <c r="F34" s="29"/>
    </row>
    <row r="35" spans="1:6" s="2" customFormat="1" ht="23.25">
      <c r="A35" s="29" t="s">
        <v>73</v>
      </c>
      <c r="B35" s="29"/>
      <c r="C35" s="29"/>
      <c r="D35" s="29"/>
      <c r="E35" s="29"/>
      <c r="F35" s="29"/>
    </row>
    <row r="36" spans="1:6" s="2" customFormat="1" ht="23.25">
      <c r="A36" s="29" t="s">
        <v>81</v>
      </c>
      <c r="B36" s="29"/>
      <c r="C36" s="29"/>
      <c r="D36" s="29"/>
      <c r="E36" s="29"/>
      <c r="F36" s="29"/>
    </row>
    <row r="38" spans="1:6" s="3" customFormat="1" ht="23.25">
      <c r="A38" s="27" t="s">
        <v>3</v>
      </c>
      <c r="B38" s="30" t="s">
        <v>0</v>
      </c>
      <c r="C38" s="31" t="s">
        <v>4</v>
      </c>
      <c r="D38" s="31"/>
      <c r="E38" s="31"/>
      <c r="F38" s="31"/>
    </row>
    <row r="39" spans="1:6" s="3" customFormat="1" ht="23.25">
      <c r="A39" s="27"/>
      <c r="B39" s="30"/>
      <c r="C39" s="7" t="s">
        <v>5</v>
      </c>
      <c r="D39" s="7" t="s">
        <v>31</v>
      </c>
      <c r="E39" s="7" t="s">
        <v>32</v>
      </c>
      <c r="F39" s="7" t="s">
        <v>33</v>
      </c>
    </row>
    <row r="40" spans="1:6" ht="23.25">
      <c r="A40" s="5" t="s">
        <v>13</v>
      </c>
      <c r="B40" s="6" t="s">
        <v>20</v>
      </c>
      <c r="C40" s="8">
        <f>D40+E40+F40</f>
        <v>0</v>
      </c>
      <c r="D40" s="8">
        <v>0</v>
      </c>
      <c r="E40" s="8">
        <v>0</v>
      </c>
      <c r="F40" s="8">
        <v>0</v>
      </c>
    </row>
    <row r="41" spans="1:6" ht="23.25">
      <c r="A41" s="5" t="s">
        <v>14</v>
      </c>
      <c r="B41" s="6" t="s">
        <v>21</v>
      </c>
      <c r="C41" s="8">
        <f aca="true" t="shared" si="2" ref="C41:C50">D41+E41+F41</f>
        <v>152850</v>
      </c>
      <c r="D41" s="8">
        <v>50950</v>
      </c>
      <c r="E41" s="8">
        <v>50950</v>
      </c>
      <c r="F41" s="8">
        <v>50950</v>
      </c>
    </row>
    <row r="42" spans="1:6" ht="23.25">
      <c r="A42" s="5" t="s">
        <v>15</v>
      </c>
      <c r="B42" s="6" t="s">
        <v>22</v>
      </c>
      <c r="C42" s="8">
        <f t="shared" si="2"/>
        <v>0</v>
      </c>
      <c r="D42" s="8">
        <v>0</v>
      </c>
      <c r="E42" s="8">
        <v>0</v>
      </c>
      <c r="F42" s="8">
        <v>0</v>
      </c>
    </row>
    <row r="43" spans="1:6" ht="23.25">
      <c r="A43" s="5" t="s">
        <v>9</v>
      </c>
      <c r="B43" s="6" t="s">
        <v>23</v>
      </c>
      <c r="C43" s="8">
        <f t="shared" si="2"/>
        <v>0</v>
      </c>
      <c r="D43" s="8">
        <v>0</v>
      </c>
      <c r="E43" s="8">
        <v>0</v>
      </c>
      <c r="F43" s="8">
        <v>0</v>
      </c>
    </row>
    <row r="44" spans="1:6" ht="23.25">
      <c r="A44" s="5" t="s">
        <v>10</v>
      </c>
      <c r="B44" s="6" t="s">
        <v>24</v>
      </c>
      <c r="C44" s="8">
        <f t="shared" si="2"/>
        <v>28300</v>
      </c>
      <c r="D44" s="8">
        <v>15300</v>
      </c>
      <c r="E44" s="8">
        <v>6500</v>
      </c>
      <c r="F44" s="8">
        <v>6500</v>
      </c>
    </row>
    <row r="45" spans="1:6" ht="23.25">
      <c r="A45" s="5" t="s">
        <v>11</v>
      </c>
      <c r="B45" s="6" t="s">
        <v>25</v>
      </c>
      <c r="C45" s="8">
        <f t="shared" si="2"/>
        <v>23010</v>
      </c>
      <c r="D45" s="8">
        <v>7670</v>
      </c>
      <c r="E45" s="8">
        <v>7670</v>
      </c>
      <c r="F45" s="8">
        <v>7670</v>
      </c>
    </row>
    <row r="46" spans="1:6" ht="23.25">
      <c r="A46" s="5" t="s">
        <v>12</v>
      </c>
      <c r="B46" s="6" t="s">
        <v>26</v>
      </c>
      <c r="C46" s="8">
        <f t="shared" si="2"/>
        <v>1670</v>
      </c>
      <c r="D46" s="8">
        <v>0</v>
      </c>
      <c r="E46" s="8">
        <v>0</v>
      </c>
      <c r="F46" s="8">
        <v>1670</v>
      </c>
    </row>
    <row r="47" spans="1:6" ht="23.25">
      <c r="A47" s="5" t="s">
        <v>16</v>
      </c>
      <c r="B47" s="6" t="s">
        <v>27</v>
      </c>
      <c r="C47" s="8">
        <f t="shared" si="2"/>
        <v>0</v>
      </c>
      <c r="D47" s="8">
        <v>0</v>
      </c>
      <c r="E47" s="8">
        <v>0</v>
      </c>
      <c r="F47" s="8">
        <v>0</v>
      </c>
    </row>
    <row r="48" spans="1:6" ht="23.25">
      <c r="A48" s="5" t="s">
        <v>17</v>
      </c>
      <c r="B48" s="6" t="s">
        <v>28</v>
      </c>
      <c r="C48" s="8">
        <f t="shared" si="2"/>
        <v>0</v>
      </c>
      <c r="D48" s="8">
        <v>0</v>
      </c>
      <c r="E48" s="8">
        <v>0</v>
      </c>
      <c r="F48" s="8">
        <v>0</v>
      </c>
    </row>
    <row r="49" spans="1:6" ht="23.25">
      <c r="A49" s="5" t="s">
        <v>18</v>
      </c>
      <c r="B49" s="6" t="s">
        <v>40</v>
      </c>
      <c r="C49" s="8">
        <f t="shared" si="2"/>
        <v>0</v>
      </c>
      <c r="D49" s="8">
        <v>0</v>
      </c>
      <c r="E49" s="8">
        <v>0</v>
      </c>
      <c r="F49" s="8">
        <v>0</v>
      </c>
    </row>
    <row r="50" spans="1:6" ht="23.25">
      <c r="A50" s="5" t="s">
        <v>19</v>
      </c>
      <c r="B50" s="6" t="s">
        <v>29</v>
      </c>
      <c r="C50" s="8">
        <f t="shared" si="2"/>
        <v>10700</v>
      </c>
      <c r="D50" s="8">
        <v>0</v>
      </c>
      <c r="E50" s="8">
        <v>0</v>
      </c>
      <c r="F50" s="8">
        <v>10700</v>
      </c>
    </row>
    <row r="51" spans="1:6" ht="23.25">
      <c r="A51" s="5" t="s">
        <v>41</v>
      </c>
      <c r="B51" s="6" t="s">
        <v>30</v>
      </c>
      <c r="C51" s="8">
        <f>D51+E51+F51</f>
        <v>699900</v>
      </c>
      <c r="D51" s="8">
        <v>233300</v>
      </c>
      <c r="E51" s="8">
        <v>233300</v>
      </c>
      <c r="F51" s="8">
        <v>233300</v>
      </c>
    </row>
    <row r="52" spans="1:6" ht="23.25">
      <c r="A52" s="33" t="s">
        <v>5</v>
      </c>
      <c r="B52" s="33"/>
      <c r="C52" s="8">
        <f>SUM(C40:C51)</f>
        <v>916430</v>
      </c>
      <c r="D52" s="8">
        <f>SUM(D40:D51)</f>
        <v>307220</v>
      </c>
      <c r="E52" s="8">
        <f>SUM(E40:E51)</f>
        <v>298420</v>
      </c>
      <c r="F52" s="8">
        <f>SUM(F40:F51)</f>
        <v>310790</v>
      </c>
    </row>
    <row r="53" ht="23.25">
      <c r="H53" s="10"/>
    </row>
    <row r="54" spans="2:6" ht="23.25">
      <c r="B54" s="11"/>
      <c r="C54" s="12"/>
      <c r="D54" s="12"/>
      <c r="E54" s="12"/>
      <c r="F54" s="12"/>
    </row>
    <row r="55" spans="1:6" ht="23.25">
      <c r="A55" s="4" t="s">
        <v>1</v>
      </c>
      <c r="B55" s="13"/>
      <c r="C55" s="13"/>
      <c r="D55" s="13"/>
      <c r="E55" s="13"/>
      <c r="F55" s="13"/>
    </row>
    <row r="56" spans="2:6" ht="23.25">
      <c r="B56" s="13"/>
      <c r="C56" s="13"/>
      <c r="D56" s="13"/>
      <c r="E56" s="13"/>
      <c r="F56" s="13"/>
    </row>
    <row r="57" spans="2:6" ht="23.25">
      <c r="B57" s="13"/>
      <c r="C57" s="13"/>
      <c r="D57" s="13"/>
      <c r="E57" s="13"/>
      <c r="F57" s="13"/>
    </row>
    <row r="58" spans="2:6" ht="23.25">
      <c r="B58" s="14"/>
      <c r="C58" s="14"/>
      <c r="D58" s="14"/>
      <c r="E58" s="14"/>
      <c r="F58" s="14"/>
    </row>
    <row r="60" spans="1:6" ht="23.25">
      <c r="A60" s="4" t="s">
        <v>43</v>
      </c>
      <c r="B60" s="1" t="s">
        <v>94</v>
      </c>
      <c r="C60" s="9" t="s">
        <v>47</v>
      </c>
      <c r="D60" s="9" t="s">
        <v>95</v>
      </c>
      <c r="F60" s="9" t="s">
        <v>45</v>
      </c>
    </row>
    <row r="61" spans="1:6" ht="23.25">
      <c r="A61" s="32" t="s">
        <v>62</v>
      </c>
      <c r="B61" s="32"/>
      <c r="C61" s="32"/>
      <c r="D61" s="28" t="s">
        <v>50</v>
      </c>
      <c r="E61" s="28"/>
      <c r="F61" s="28"/>
    </row>
    <row r="62" spans="1:6" ht="23.25">
      <c r="A62" s="34" t="s">
        <v>72</v>
      </c>
      <c r="B62" s="34"/>
      <c r="C62" s="34"/>
      <c r="D62" s="28" t="s">
        <v>71</v>
      </c>
      <c r="E62" s="28"/>
      <c r="F62" s="28"/>
    </row>
    <row r="65" spans="1:6" s="2" customFormat="1" ht="23.25">
      <c r="A65" s="29" t="s">
        <v>46</v>
      </c>
      <c r="B65" s="29"/>
      <c r="C65" s="29"/>
      <c r="D65" s="29"/>
      <c r="E65" s="29"/>
      <c r="F65" s="29"/>
    </row>
    <row r="66" spans="1:6" s="2" customFormat="1" ht="23.25">
      <c r="A66" s="29" t="s">
        <v>49</v>
      </c>
      <c r="B66" s="29"/>
      <c r="C66" s="29"/>
      <c r="D66" s="29"/>
      <c r="E66" s="29"/>
      <c r="F66" s="29"/>
    </row>
    <row r="67" spans="1:6" s="2" customFormat="1" ht="23.25">
      <c r="A67" s="29" t="s">
        <v>73</v>
      </c>
      <c r="B67" s="29"/>
      <c r="C67" s="29"/>
      <c r="D67" s="29"/>
      <c r="E67" s="29"/>
      <c r="F67" s="29"/>
    </row>
    <row r="68" spans="1:6" s="2" customFormat="1" ht="23.25">
      <c r="A68" s="29" t="s">
        <v>80</v>
      </c>
      <c r="B68" s="29"/>
      <c r="C68" s="29"/>
      <c r="D68" s="29"/>
      <c r="E68" s="29"/>
      <c r="F68" s="29"/>
    </row>
    <row r="70" spans="1:6" s="3" customFormat="1" ht="23.25">
      <c r="A70" s="27" t="s">
        <v>3</v>
      </c>
      <c r="B70" s="30" t="s">
        <v>0</v>
      </c>
      <c r="C70" s="31" t="s">
        <v>4</v>
      </c>
      <c r="D70" s="31"/>
      <c r="E70" s="31"/>
      <c r="F70" s="31"/>
    </row>
    <row r="71" spans="1:6" s="3" customFormat="1" ht="23.25">
      <c r="A71" s="27"/>
      <c r="B71" s="30"/>
      <c r="C71" s="7" t="s">
        <v>5</v>
      </c>
      <c r="D71" s="7" t="s">
        <v>34</v>
      </c>
      <c r="E71" s="7" t="s">
        <v>35</v>
      </c>
      <c r="F71" s="7" t="s">
        <v>36</v>
      </c>
    </row>
    <row r="72" spans="1:6" ht="23.25">
      <c r="A72" s="5" t="s">
        <v>13</v>
      </c>
      <c r="B72" s="6" t="s">
        <v>20</v>
      </c>
      <c r="C72" s="8">
        <f>D72+E72+F72</f>
        <v>0</v>
      </c>
      <c r="D72" s="8">
        <v>0</v>
      </c>
      <c r="E72" s="8">
        <v>0</v>
      </c>
      <c r="F72" s="8">
        <v>0</v>
      </c>
    </row>
    <row r="73" spans="1:6" ht="23.25">
      <c r="A73" s="5" t="s">
        <v>14</v>
      </c>
      <c r="B73" s="6" t="s">
        <v>21</v>
      </c>
      <c r="C73" s="8">
        <f aca="true" t="shared" si="3" ref="C73:C83">D73+E73+F73</f>
        <v>155670</v>
      </c>
      <c r="D73" s="8">
        <v>51890</v>
      </c>
      <c r="E73" s="8">
        <v>51890</v>
      </c>
      <c r="F73" s="8">
        <v>51890</v>
      </c>
    </row>
    <row r="74" spans="1:6" ht="23.25">
      <c r="A74" s="5" t="s">
        <v>15</v>
      </c>
      <c r="B74" s="6" t="s">
        <v>22</v>
      </c>
      <c r="C74" s="8">
        <f t="shared" si="3"/>
        <v>0</v>
      </c>
      <c r="D74" s="8">
        <v>0</v>
      </c>
      <c r="E74" s="8">
        <v>0</v>
      </c>
      <c r="F74" s="8">
        <v>0</v>
      </c>
    </row>
    <row r="75" spans="1:6" ht="23.25">
      <c r="A75" s="5" t="s">
        <v>9</v>
      </c>
      <c r="B75" s="6" t="s">
        <v>23</v>
      </c>
      <c r="C75" s="8">
        <f t="shared" si="3"/>
        <v>0</v>
      </c>
      <c r="D75" s="8">
        <v>0</v>
      </c>
      <c r="E75" s="8">
        <v>0</v>
      </c>
      <c r="F75" s="8">
        <v>0</v>
      </c>
    </row>
    <row r="76" spans="1:6" ht="23.25">
      <c r="A76" s="5" t="s">
        <v>10</v>
      </c>
      <c r="B76" s="6" t="s">
        <v>24</v>
      </c>
      <c r="C76" s="8">
        <f t="shared" si="3"/>
        <v>21900</v>
      </c>
      <c r="D76" s="8">
        <v>6500</v>
      </c>
      <c r="E76" s="8">
        <v>6500</v>
      </c>
      <c r="F76" s="8">
        <v>8900</v>
      </c>
    </row>
    <row r="77" spans="1:6" ht="23.25">
      <c r="A77" s="5" t="s">
        <v>11</v>
      </c>
      <c r="B77" s="6" t="s">
        <v>25</v>
      </c>
      <c r="C77" s="8">
        <f t="shared" si="3"/>
        <v>30660</v>
      </c>
      <c r="D77" s="8">
        <v>10220</v>
      </c>
      <c r="E77" s="8">
        <v>10220</v>
      </c>
      <c r="F77" s="8">
        <v>10220</v>
      </c>
    </row>
    <row r="78" spans="1:6" ht="23.25">
      <c r="A78" s="5" t="s">
        <v>12</v>
      </c>
      <c r="B78" s="6" t="s">
        <v>26</v>
      </c>
      <c r="C78" s="8">
        <f t="shared" si="3"/>
        <v>52170</v>
      </c>
      <c r="D78" s="8">
        <v>17390</v>
      </c>
      <c r="E78" s="8">
        <v>17390</v>
      </c>
      <c r="F78" s="8">
        <v>17390</v>
      </c>
    </row>
    <row r="79" spans="1:6" ht="23.25">
      <c r="A79" s="5" t="s">
        <v>16</v>
      </c>
      <c r="B79" s="6" t="s">
        <v>27</v>
      </c>
      <c r="C79" s="8">
        <f t="shared" si="3"/>
        <v>0</v>
      </c>
      <c r="D79" s="8">
        <v>0</v>
      </c>
      <c r="E79" s="8">
        <v>0</v>
      </c>
      <c r="F79" s="8">
        <v>0</v>
      </c>
    </row>
    <row r="80" spans="1:6" ht="23.25">
      <c r="A80" s="5" t="s">
        <v>17</v>
      </c>
      <c r="B80" s="6" t="s">
        <v>28</v>
      </c>
      <c r="C80" s="8">
        <f t="shared" si="3"/>
        <v>0</v>
      </c>
      <c r="D80" s="8">
        <v>0</v>
      </c>
      <c r="E80" s="8">
        <v>0</v>
      </c>
      <c r="F80" s="8">
        <v>0</v>
      </c>
    </row>
    <row r="81" spans="1:6" ht="23.25">
      <c r="A81" s="5" t="s">
        <v>18</v>
      </c>
      <c r="B81" s="6" t="s">
        <v>40</v>
      </c>
      <c r="C81" s="8">
        <f t="shared" si="3"/>
        <v>0</v>
      </c>
      <c r="D81" s="8">
        <v>0</v>
      </c>
      <c r="E81" s="8">
        <v>0</v>
      </c>
      <c r="F81" s="8">
        <v>0</v>
      </c>
    </row>
    <row r="82" spans="1:6" ht="23.25">
      <c r="A82" s="5" t="s">
        <v>19</v>
      </c>
      <c r="B82" s="6" t="s">
        <v>29</v>
      </c>
      <c r="C82" s="8">
        <f t="shared" si="3"/>
        <v>300000</v>
      </c>
      <c r="D82" s="8">
        <v>0</v>
      </c>
      <c r="E82" s="8">
        <v>0</v>
      </c>
      <c r="F82" s="8">
        <v>300000</v>
      </c>
    </row>
    <row r="83" spans="1:6" ht="23.25">
      <c r="A83" s="5" t="s">
        <v>41</v>
      </c>
      <c r="B83" s="6" t="s">
        <v>30</v>
      </c>
      <c r="C83" s="8">
        <f t="shared" si="3"/>
        <v>105000</v>
      </c>
      <c r="D83" s="8">
        <v>0</v>
      </c>
      <c r="E83" s="8">
        <v>0</v>
      </c>
      <c r="F83" s="8">
        <v>105000</v>
      </c>
    </row>
    <row r="84" spans="1:6" ht="23.25">
      <c r="A84" s="33" t="s">
        <v>5</v>
      </c>
      <c r="B84" s="33"/>
      <c r="C84" s="8">
        <f>SUM(C72:C83)</f>
        <v>665400</v>
      </c>
      <c r="D84" s="8">
        <f>SUM(D72:D83)</f>
        <v>86000</v>
      </c>
      <c r="E84" s="8">
        <f>SUM(E72:E83)</f>
        <v>86000</v>
      </c>
      <c r="F84" s="8">
        <f>SUM(F72:F83)</f>
        <v>493400</v>
      </c>
    </row>
    <row r="86" spans="2:6" ht="23.25">
      <c r="B86" s="11"/>
      <c r="C86" s="12"/>
      <c r="D86" s="12"/>
      <c r="E86" s="12"/>
      <c r="F86" s="12"/>
    </row>
    <row r="87" spans="1:6" ht="23.25">
      <c r="A87" s="4" t="s">
        <v>1</v>
      </c>
      <c r="B87" s="13"/>
      <c r="C87" s="13"/>
      <c r="D87" s="13"/>
      <c r="E87" s="13"/>
      <c r="F87" s="13"/>
    </row>
    <row r="88" spans="2:6" ht="23.25">
      <c r="B88" s="13"/>
      <c r="C88" s="13"/>
      <c r="D88" s="13"/>
      <c r="E88" s="13"/>
      <c r="F88" s="13"/>
    </row>
    <row r="89" spans="2:6" ht="23.25">
      <c r="B89" s="13"/>
      <c r="C89" s="13"/>
      <c r="D89" s="13"/>
      <c r="E89" s="13"/>
      <c r="F89" s="13"/>
    </row>
    <row r="90" spans="2:6" ht="23.25">
      <c r="B90" s="14"/>
      <c r="C90" s="14"/>
      <c r="D90" s="14"/>
      <c r="E90" s="14"/>
      <c r="F90" s="14"/>
    </row>
    <row r="92" spans="1:6" ht="23.25">
      <c r="A92" s="4" t="s">
        <v>43</v>
      </c>
      <c r="B92" s="1" t="s">
        <v>94</v>
      </c>
      <c r="C92" s="9" t="s">
        <v>47</v>
      </c>
      <c r="D92" s="9" t="s">
        <v>95</v>
      </c>
      <c r="F92" s="9" t="s">
        <v>45</v>
      </c>
    </row>
    <row r="93" spans="1:6" ht="23.25">
      <c r="A93" s="32" t="s">
        <v>62</v>
      </c>
      <c r="B93" s="32"/>
      <c r="C93" s="32"/>
      <c r="D93" s="28" t="s">
        <v>50</v>
      </c>
      <c r="E93" s="28"/>
      <c r="F93" s="28"/>
    </row>
    <row r="94" spans="1:6" ht="23.25">
      <c r="A94" s="34" t="s">
        <v>72</v>
      </c>
      <c r="B94" s="34"/>
      <c r="C94" s="34"/>
      <c r="D94" s="28" t="s">
        <v>71</v>
      </c>
      <c r="E94" s="28"/>
      <c r="F94" s="28"/>
    </row>
    <row r="97" spans="1:6" s="2" customFormat="1" ht="23.25">
      <c r="A97" s="29" t="s">
        <v>46</v>
      </c>
      <c r="B97" s="29"/>
      <c r="C97" s="29"/>
      <c r="D97" s="29"/>
      <c r="E97" s="29"/>
      <c r="F97" s="29"/>
    </row>
    <row r="98" spans="1:6" s="2" customFormat="1" ht="23.25">
      <c r="A98" s="29" t="s">
        <v>49</v>
      </c>
      <c r="B98" s="29"/>
      <c r="C98" s="29"/>
      <c r="D98" s="29"/>
      <c r="E98" s="29"/>
      <c r="F98" s="29"/>
    </row>
    <row r="99" spans="1:6" s="2" customFormat="1" ht="23.25">
      <c r="A99" s="29" t="s">
        <v>73</v>
      </c>
      <c r="B99" s="29"/>
      <c r="C99" s="29"/>
      <c r="D99" s="29"/>
      <c r="E99" s="29"/>
      <c r="F99" s="29"/>
    </row>
    <row r="100" spans="1:6" s="2" customFormat="1" ht="23.25">
      <c r="A100" s="29" t="s">
        <v>82</v>
      </c>
      <c r="B100" s="29"/>
      <c r="C100" s="29"/>
      <c r="D100" s="29"/>
      <c r="E100" s="29"/>
      <c r="F100" s="29"/>
    </row>
    <row r="102" spans="1:6" s="3" customFormat="1" ht="23.25">
      <c r="A102" s="27" t="s">
        <v>3</v>
      </c>
      <c r="B102" s="30" t="s">
        <v>0</v>
      </c>
      <c r="C102" s="31" t="s">
        <v>4</v>
      </c>
      <c r="D102" s="31"/>
      <c r="E102" s="31"/>
      <c r="F102" s="31"/>
    </row>
    <row r="103" spans="1:6" s="3" customFormat="1" ht="23.25">
      <c r="A103" s="27"/>
      <c r="B103" s="30"/>
      <c r="C103" s="7" t="s">
        <v>5</v>
      </c>
      <c r="D103" s="7" t="s">
        <v>37</v>
      </c>
      <c r="E103" s="7" t="s">
        <v>38</v>
      </c>
      <c r="F103" s="7" t="s">
        <v>39</v>
      </c>
    </row>
    <row r="104" spans="1:6" ht="23.25">
      <c r="A104" s="5" t="s">
        <v>13</v>
      </c>
      <c r="B104" s="6" t="s">
        <v>20</v>
      </c>
      <c r="C104" s="8">
        <f>D104+E104+F104</f>
        <v>0</v>
      </c>
      <c r="D104" s="8">
        <v>0</v>
      </c>
      <c r="E104" s="8">
        <v>0</v>
      </c>
      <c r="F104" s="8">
        <v>0</v>
      </c>
    </row>
    <row r="105" spans="1:6" ht="23.25">
      <c r="A105" s="5" t="s">
        <v>14</v>
      </c>
      <c r="B105" s="6" t="s">
        <v>21</v>
      </c>
      <c r="C105" s="8">
        <f aca="true" t="shared" si="4" ref="C105:C115">D105+E105+F105</f>
        <v>155670</v>
      </c>
      <c r="D105" s="8">
        <v>51890</v>
      </c>
      <c r="E105" s="8">
        <v>51890</v>
      </c>
      <c r="F105" s="8">
        <v>51890</v>
      </c>
    </row>
    <row r="106" spans="1:6" ht="23.25">
      <c r="A106" s="5" t="s">
        <v>15</v>
      </c>
      <c r="B106" s="6" t="s">
        <v>22</v>
      </c>
      <c r="C106" s="8">
        <f t="shared" si="4"/>
        <v>0</v>
      </c>
      <c r="D106" s="8">
        <v>0</v>
      </c>
      <c r="E106" s="8">
        <v>0</v>
      </c>
      <c r="F106" s="8">
        <v>0</v>
      </c>
    </row>
    <row r="107" spans="1:6" ht="23.25">
      <c r="A107" s="5" t="s">
        <v>9</v>
      </c>
      <c r="B107" s="6" t="s">
        <v>23</v>
      </c>
      <c r="C107" s="8">
        <f t="shared" si="4"/>
        <v>0</v>
      </c>
      <c r="D107" s="8">
        <v>0</v>
      </c>
      <c r="E107" s="8">
        <v>0</v>
      </c>
      <c r="F107" s="8">
        <v>0</v>
      </c>
    </row>
    <row r="108" spans="1:6" ht="23.25">
      <c r="A108" s="5" t="s">
        <v>10</v>
      </c>
      <c r="B108" s="6" t="s">
        <v>24</v>
      </c>
      <c r="C108" s="8">
        <f t="shared" si="4"/>
        <v>21900</v>
      </c>
      <c r="D108" s="8">
        <v>6500</v>
      </c>
      <c r="E108" s="8">
        <v>6500</v>
      </c>
      <c r="F108" s="8">
        <v>8900</v>
      </c>
    </row>
    <row r="109" spans="1:6" ht="23.25">
      <c r="A109" s="5" t="s">
        <v>11</v>
      </c>
      <c r="B109" s="6" t="s">
        <v>25</v>
      </c>
      <c r="C109" s="8">
        <f t="shared" si="4"/>
        <v>30660</v>
      </c>
      <c r="D109" s="8">
        <v>10220</v>
      </c>
      <c r="E109" s="8">
        <v>10220</v>
      </c>
      <c r="F109" s="8">
        <v>10220</v>
      </c>
    </row>
    <row r="110" spans="1:6" ht="23.25">
      <c r="A110" s="5" t="s">
        <v>12</v>
      </c>
      <c r="B110" s="6" t="s">
        <v>26</v>
      </c>
      <c r="C110" s="8">
        <f t="shared" si="4"/>
        <v>52170</v>
      </c>
      <c r="D110" s="8">
        <v>17390</v>
      </c>
      <c r="E110" s="8">
        <v>17390</v>
      </c>
      <c r="F110" s="8">
        <v>17390</v>
      </c>
    </row>
    <row r="111" spans="1:6" ht="23.25">
      <c r="A111" s="5" t="s">
        <v>16</v>
      </c>
      <c r="B111" s="6" t="s">
        <v>27</v>
      </c>
      <c r="C111" s="8">
        <f t="shared" si="4"/>
        <v>0</v>
      </c>
      <c r="D111" s="8">
        <v>0</v>
      </c>
      <c r="E111" s="8">
        <v>0</v>
      </c>
      <c r="F111" s="8">
        <v>0</v>
      </c>
    </row>
    <row r="112" spans="1:6" ht="23.25">
      <c r="A112" s="5" t="s">
        <v>17</v>
      </c>
      <c r="B112" s="6" t="s">
        <v>28</v>
      </c>
      <c r="C112" s="8">
        <f t="shared" si="4"/>
        <v>0</v>
      </c>
      <c r="D112" s="8">
        <v>0</v>
      </c>
      <c r="E112" s="8">
        <v>0</v>
      </c>
      <c r="F112" s="8">
        <v>0</v>
      </c>
    </row>
    <row r="113" spans="1:6" ht="23.25">
      <c r="A113" s="5" t="s">
        <v>18</v>
      </c>
      <c r="B113" s="6" t="s">
        <v>40</v>
      </c>
      <c r="C113" s="8">
        <f t="shared" si="4"/>
        <v>0</v>
      </c>
      <c r="D113" s="8">
        <v>0</v>
      </c>
      <c r="E113" s="8">
        <v>0</v>
      </c>
      <c r="F113" s="8">
        <v>0</v>
      </c>
    </row>
    <row r="114" spans="1:6" ht="23.25">
      <c r="A114" s="5" t="s">
        <v>19</v>
      </c>
      <c r="B114" s="6" t="s">
        <v>29</v>
      </c>
      <c r="C114" s="8">
        <f t="shared" si="4"/>
        <v>300000</v>
      </c>
      <c r="D114" s="8">
        <v>0</v>
      </c>
      <c r="E114" s="8">
        <v>0</v>
      </c>
      <c r="F114" s="8">
        <v>300000</v>
      </c>
    </row>
    <row r="115" spans="1:6" ht="23.25">
      <c r="A115" s="5" t="s">
        <v>41</v>
      </c>
      <c r="B115" s="6" t="s">
        <v>30</v>
      </c>
      <c r="C115" s="8">
        <f t="shared" si="4"/>
        <v>105000</v>
      </c>
      <c r="D115" s="8">
        <v>0</v>
      </c>
      <c r="E115" s="8">
        <v>0</v>
      </c>
      <c r="F115" s="8">
        <v>105000</v>
      </c>
    </row>
    <row r="116" spans="1:6" ht="23.25">
      <c r="A116" s="33" t="s">
        <v>5</v>
      </c>
      <c r="B116" s="33"/>
      <c r="C116" s="8">
        <f>SUM(C104:C115)</f>
        <v>665400</v>
      </c>
      <c r="D116" s="8">
        <f>SUM(D104:D115)</f>
        <v>86000</v>
      </c>
      <c r="E116" s="8">
        <f>SUM(E104:E115)</f>
        <v>86000</v>
      </c>
      <c r="F116" s="8">
        <f>SUM(F104:F115)</f>
        <v>493400</v>
      </c>
    </row>
    <row r="118" spans="2:6" ht="23.25">
      <c r="B118" s="11"/>
      <c r="C118" s="12"/>
      <c r="D118" s="12"/>
      <c r="E118" s="12"/>
      <c r="F118" s="12"/>
    </row>
    <row r="119" spans="1:6" ht="23.25">
      <c r="A119" s="4" t="s">
        <v>1</v>
      </c>
      <c r="B119" s="13"/>
      <c r="C119" s="13"/>
      <c r="D119" s="13"/>
      <c r="E119" s="13"/>
      <c r="F119" s="13"/>
    </row>
    <row r="120" spans="2:6" ht="23.25">
      <c r="B120" s="13"/>
      <c r="C120" s="13"/>
      <c r="D120" s="13"/>
      <c r="E120" s="13"/>
      <c r="F120" s="13"/>
    </row>
    <row r="121" spans="2:6" ht="23.25">
      <c r="B121" s="13"/>
      <c r="C121" s="13"/>
      <c r="D121" s="13"/>
      <c r="E121" s="13"/>
      <c r="F121" s="13"/>
    </row>
    <row r="122" spans="2:6" ht="23.25">
      <c r="B122" s="14"/>
      <c r="C122" s="14"/>
      <c r="D122" s="14"/>
      <c r="E122" s="14"/>
      <c r="F122" s="14"/>
    </row>
    <row r="124" spans="1:6" ht="23.25">
      <c r="A124" s="4" t="s">
        <v>43</v>
      </c>
      <c r="B124" s="1" t="s">
        <v>94</v>
      </c>
      <c r="C124" s="9" t="s">
        <v>47</v>
      </c>
      <c r="D124" s="9" t="s">
        <v>95</v>
      </c>
      <c r="F124" s="9" t="s">
        <v>45</v>
      </c>
    </row>
    <row r="125" spans="1:6" ht="23.25">
      <c r="A125" s="32" t="s">
        <v>62</v>
      </c>
      <c r="B125" s="32"/>
      <c r="C125" s="32"/>
      <c r="D125" s="28" t="s">
        <v>50</v>
      </c>
      <c r="E125" s="28"/>
      <c r="F125" s="28"/>
    </row>
    <row r="126" spans="1:6" ht="23.25">
      <c r="A126" s="34" t="s">
        <v>72</v>
      </c>
      <c r="B126" s="34"/>
      <c r="C126" s="34"/>
      <c r="D126" s="28" t="s">
        <v>71</v>
      </c>
      <c r="E126" s="28"/>
      <c r="F126" s="28"/>
    </row>
  </sheetData>
  <sheetProtection/>
  <mergeCells count="48">
    <mergeCell ref="A125:C125"/>
    <mergeCell ref="D125:F125"/>
    <mergeCell ref="A126:C126"/>
    <mergeCell ref="D126:F126"/>
    <mergeCell ref="A102:A103"/>
    <mergeCell ref="B102:B103"/>
    <mergeCell ref="C102:F102"/>
    <mergeCell ref="A116:B116"/>
    <mergeCell ref="A20:B20"/>
    <mergeCell ref="A36:F36"/>
    <mergeCell ref="A38:A39"/>
    <mergeCell ref="B38:B39"/>
    <mergeCell ref="C38:F38"/>
    <mergeCell ref="A29:C29"/>
    <mergeCell ref="D29:F29"/>
    <mergeCell ref="A30:C30"/>
    <mergeCell ref="D30:F30"/>
    <mergeCell ref="A34:F34"/>
    <mergeCell ref="A68:F68"/>
    <mergeCell ref="A97:F97"/>
    <mergeCell ref="A98:F98"/>
    <mergeCell ref="A99:F99"/>
    <mergeCell ref="A100:F100"/>
    <mergeCell ref="A84:B84"/>
    <mergeCell ref="A93:C93"/>
    <mergeCell ref="D93:F93"/>
    <mergeCell ref="A94:C94"/>
    <mergeCell ref="D94:F94"/>
    <mergeCell ref="A6:A7"/>
    <mergeCell ref="B6:B7"/>
    <mergeCell ref="A65:F65"/>
    <mergeCell ref="A66:F66"/>
    <mergeCell ref="C6:F6"/>
    <mergeCell ref="A67:F67"/>
    <mergeCell ref="A61:C61"/>
    <mergeCell ref="D61:F61"/>
    <mergeCell ref="A62:C62"/>
    <mergeCell ref="D62:F62"/>
    <mergeCell ref="A70:A71"/>
    <mergeCell ref="B70:B71"/>
    <mergeCell ref="C70:F70"/>
    <mergeCell ref="A1:F1"/>
    <mergeCell ref="A2:F2"/>
    <mergeCell ref="A3:F3"/>
    <mergeCell ref="A4:F4"/>
    <mergeCell ref="A52:B52"/>
    <mergeCell ref="A33:F33"/>
    <mergeCell ref="A35:F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PageLayoutView="0" workbookViewId="0" topLeftCell="A28">
      <selection activeCell="B124" sqref="B124"/>
    </sheetView>
  </sheetViews>
  <sheetFormatPr defaultColWidth="9.140625" defaultRowHeight="21.75"/>
  <cols>
    <col min="1" max="1" width="8.28125" style="4" customWidth="1"/>
    <col min="2" max="2" width="20.140625" style="1" customWidth="1"/>
    <col min="3" max="3" width="17.421875" style="9" customWidth="1"/>
    <col min="4" max="6" width="15.57421875" style="9" customWidth="1"/>
    <col min="7" max="16384" width="9.140625" style="1" customWidth="1"/>
  </cols>
  <sheetData>
    <row r="1" spans="1:6" s="2" customFormat="1" ht="23.25">
      <c r="A1" s="29" t="s">
        <v>46</v>
      </c>
      <c r="B1" s="29"/>
      <c r="C1" s="29"/>
      <c r="D1" s="29"/>
      <c r="E1" s="29"/>
      <c r="F1" s="29"/>
    </row>
    <row r="2" spans="1:6" s="2" customFormat="1" ht="23.25">
      <c r="A2" s="29" t="s">
        <v>51</v>
      </c>
      <c r="B2" s="29"/>
      <c r="C2" s="29"/>
      <c r="D2" s="29"/>
      <c r="E2" s="29"/>
      <c r="F2" s="29"/>
    </row>
    <row r="3" spans="1:6" s="2" customFormat="1" ht="23.25">
      <c r="A3" s="29" t="s">
        <v>73</v>
      </c>
      <c r="B3" s="29"/>
      <c r="C3" s="29"/>
      <c r="D3" s="29"/>
      <c r="E3" s="29"/>
      <c r="F3" s="29"/>
    </row>
    <row r="4" spans="1:6" s="2" customFormat="1" ht="23.25">
      <c r="A4" s="29" t="s">
        <v>85</v>
      </c>
      <c r="B4" s="29"/>
      <c r="C4" s="29"/>
      <c r="D4" s="29"/>
      <c r="E4" s="29"/>
      <c r="F4" s="29"/>
    </row>
    <row r="6" spans="1:6" s="3" customFormat="1" ht="23.25">
      <c r="A6" s="27" t="s">
        <v>3</v>
      </c>
      <c r="B6" s="30" t="s">
        <v>0</v>
      </c>
      <c r="C6" s="31" t="s">
        <v>4</v>
      </c>
      <c r="D6" s="31"/>
      <c r="E6" s="31"/>
      <c r="F6" s="31"/>
    </row>
    <row r="7" spans="1:6" s="3" customFormat="1" ht="23.25">
      <c r="A7" s="27"/>
      <c r="B7" s="30"/>
      <c r="C7" s="7" t="s">
        <v>5</v>
      </c>
      <c r="D7" s="7" t="s">
        <v>6</v>
      </c>
      <c r="E7" s="7" t="s">
        <v>7</v>
      </c>
      <c r="F7" s="7" t="s">
        <v>8</v>
      </c>
    </row>
    <row r="8" spans="1:6" ht="23.25">
      <c r="A8" s="5" t="s">
        <v>13</v>
      </c>
      <c r="B8" s="6" t="s">
        <v>20</v>
      </c>
      <c r="C8" s="8">
        <f>D8+E8+F8</f>
        <v>0</v>
      </c>
      <c r="D8" s="8">
        <v>0</v>
      </c>
      <c r="E8" s="8">
        <v>0</v>
      </c>
      <c r="F8" s="8">
        <v>0</v>
      </c>
    </row>
    <row r="9" spans="1:6" ht="23.25">
      <c r="A9" s="5" t="s">
        <v>14</v>
      </c>
      <c r="B9" s="6" t="s">
        <v>21</v>
      </c>
      <c r="C9" s="8">
        <f aca="true" t="shared" si="0" ref="C9:C19">D9+E9+F9</f>
        <v>129420</v>
      </c>
      <c r="D9" s="8">
        <v>43140</v>
      </c>
      <c r="E9" s="8">
        <v>43140</v>
      </c>
      <c r="F9" s="8">
        <v>43140</v>
      </c>
    </row>
    <row r="10" spans="1:6" ht="23.25">
      <c r="A10" s="5" t="s">
        <v>15</v>
      </c>
      <c r="B10" s="6" t="s">
        <v>22</v>
      </c>
      <c r="C10" s="8">
        <f t="shared" si="0"/>
        <v>0</v>
      </c>
      <c r="D10" s="8">
        <v>0</v>
      </c>
      <c r="E10" s="8">
        <v>0</v>
      </c>
      <c r="F10" s="8">
        <v>0</v>
      </c>
    </row>
    <row r="11" spans="1:6" ht="23.25">
      <c r="A11" s="5" t="s">
        <v>9</v>
      </c>
      <c r="B11" s="6" t="s">
        <v>23</v>
      </c>
      <c r="C11" s="8">
        <f t="shared" si="0"/>
        <v>39870</v>
      </c>
      <c r="D11" s="8">
        <v>13290</v>
      </c>
      <c r="E11" s="8">
        <v>13290</v>
      </c>
      <c r="F11" s="8">
        <v>13290</v>
      </c>
    </row>
    <row r="12" spans="1:6" ht="23.25">
      <c r="A12" s="5" t="s">
        <v>10</v>
      </c>
      <c r="B12" s="6" t="s">
        <v>24</v>
      </c>
      <c r="C12" s="8">
        <f t="shared" si="0"/>
        <v>7200</v>
      </c>
      <c r="D12" s="8">
        <v>0</v>
      </c>
      <c r="E12" s="8">
        <v>3000</v>
      </c>
      <c r="F12" s="8">
        <v>4200</v>
      </c>
    </row>
    <row r="13" spans="1:6" ht="23.25">
      <c r="A13" s="5" t="s">
        <v>11</v>
      </c>
      <c r="B13" s="6" t="s">
        <v>25</v>
      </c>
      <c r="C13" s="8">
        <f t="shared" si="0"/>
        <v>146040</v>
      </c>
      <c r="D13" s="8">
        <v>48680</v>
      </c>
      <c r="E13" s="8">
        <v>48680</v>
      </c>
      <c r="F13" s="8">
        <v>48680</v>
      </c>
    </row>
    <row r="14" spans="1:6" ht="23.25">
      <c r="A14" s="5" t="s">
        <v>12</v>
      </c>
      <c r="B14" s="6" t="s">
        <v>26</v>
      </c>
      <c r="C14" s="8">
        <f t="shared" si="0"/>
        <v>0</v>
      </c>
      <c r="D14" s="8">
        <v>0</v>
      </c>
      <c r="E14" s="8">
        <v>0</v>
      </c>
      <c r="F14" s="8">
        <v>0</v>
      </c>
    </row>
    <row r="15" spans="1:6" ht="23.25">
      <c r="A15" s="5" t="s">
        <v>16</v>
      </c>
      <c r="B15" s="6" t="s">
        <v>27</v>
      </c>
      <c r="C15" s="8">
        <f t="shared" si="0"/>
        <v>0</v>
      </c>
      <c r="D15" s="8">
        <v>0</v>
      </c>
      <c r="E15" s="8">
        <v>0</v>
      </c>
      <c r="F15" s="8">
        <v>0</v>
      </c>
    </row>
    <row r="16" spans="1:6" ht="23.25">
      <c r="A16" s="5" t="s">
        <v>17</v>
      </c>
      <c r="B16" s="6" t="s">
        <v>28</v>
      </c>
      <c r="C16" s="8">
        <f t="shared" si="0"/>
        <v>100000</v>
      </c>
      <c r="D16" s="8">
        <v>0</v>
      </c>
      <c r="E16" s="8">
        <v>100000</v>
      </c>
      <c r="F16" s="8">
        <v>0</v>
      </c>
    </row>
    <row r="17" spans="1:6" ht="23.25">
      <c r="A17" s="5" t="s">
        <v>18</v>
      </c>
      <c r="B17" s="6" t="s">
        <v>40</v>
      </c>
      <c r="C17" s="8">
        <f t="shared" si="0"/>
        <v>0</v>
      </c>
      <c r="D17" s="8">
        <v>0</v>
      </c>
      <c r="E17" s="8">
        <v>0</v>
      </c>
      <c r="F17" s="8">
        <v>0</v>
      </c>
    </row>
    <row r="18" spans="1:6" ht="23.25">
      <c r="A18" s="5" t="s">
        <v>19</v>
      </c>
      <c r="B18" s="6" t="s">
        <v>29</v>
      </c>
      <c r="C18" s="8">
        <f t="shared" si="0"/>
        <v>0</v>
      </c>
      <c r="D18" s="8">
        <v>0</v>
      </c>
      <c r="E18" s="8">
        <v>0</v>
      </c>
      <c r="F18" s="8">
        <v>0</v>
      </c>
    </row>
    <row r="19" spans="1:6" ht="23.25">
      <c r="A19" s="5" t="s">
        <v>41</v>
      </c>
      <c r="B19" s="6" t="s">
        <v>30</v>
      </c>
      <c r="C19" s="8">
        <f t="shared" si="0"/>
        <v>0</v>
      </c>
      <c r="D19" s="8">
        <v>0</v>
      </c>
      <c r="E19" s="8">
        <v>0</v>
      </c>
      <c r="F19" s="8">
        <v>0</v>
      </c>
    </row>
    <row r="20" spans="1:6" ht="23.25">
      <c r="A20" s="33" t="s">
        <v>5</v>
      </c>
      <c r="B20" s="33"/>
      <c r="C20" s="8">
        <f>SUM(C8:C19)</f>
        <v>422530</v>
      </c>
      <c r="D20" s="8">
        <f>SUM(D8:D19)</f>
        <v>105110</v>
      </c>
      <c r="E20" s="8">
        <f>SUM(E8:E19)</f>
        <v>208110</v>
      </c>
      <c r="F20" s="8">
        <f>SUM(F8:F19)</f>
        <v>109310</v>
      </c>
    </row>
    <row r="22" spans="2:6" ht="23.25">
      <c r="B22" s="11"/>
      <c r="C22" s="12"/>
      <c r="D22" s="12"/>
      <c r="E22" s="12"/>
      <c r="F22" s="12"/>
    </row>
    <row r="23" spans="1:6" ht="23.25">
      <c r="A23" s="4" t="s">
        <v>1</v>
      </c>
      <c r="B23" s="13"/>
      <c r="C23" s="13"/>
      <c r="D23" s="13"/>
      <c r="E23" s="13"/>
      <c r="F23" s="13"/>
    </row>
    <row r="24" spans="2:6" ht="23.25">
      <c r="B24" s="13"/>
      <c r="C24" s="13"/>
      <c r="D24" s="13"/>
      <c r="E24" s="13"/>
      <c r="F24" s="13"/>
    </row>
    <row r="25" spans="2:6" ht="23.25">
      <c r="B25" s="13"/>
      <c r="C25" s="13"/>
      <c r="D25" s="13"/>
      <c r="E25" s="13"/>
      <c r="F25" s="13"/>
    </row>
    <row r="26" spans="2:6" ht="23.25">
      <c r="B26" s="14"/>
      <c r="C26" s="14"/>
      <c r="D26" s="14"/>
      <c r="E26" s="14"/>
      <c r="F26" s="14"/>
    </row>
    <row r="28" spans="1:6" ht="23.25">
      <c r="A28" s="4" t="s">
        <v>43</v>
      </c>
      <c r="B28" s="1" t="s">
        <v>97</v>
      </c>
      <c r="C28" s="9" t="s">
        <v>47</v>
      </c>
      <c r="D28" s="9" t="s">
        <v>96</v>
      </c>
      <c r="F28" s="9" t="s">
        <v>45</v>
      </c>
    </row>
    <row r="29" spans="1:6" ht="23.25">
      <c r="A29" s="32" t="s">
        <v>52</v>
      </c>
      <c r="B29" s="32"/>
      <c r="C29" s="32"/>
      <c r="D29" s="28" t="s">
        <v>70</v>
      </c>
      <c r="E29" s="28"/>
      <c r="F29" s="28"/>
    </row>
    <row r="30" spans="1:6" ht="23.25">
      <c r="A30" s="34" t="s">
        <v>84</v>
      </c>
      <c r="B30" s="34"/>
      <c r="C30" s="34"/>
      <c r="D30" s="34" t="s">
        <v>83</v>
      </c>
      <c r="E30" s="34"/>
      <c r="F30" s="34"/>
    </row>
    <row r="33" spans="1:6" s="2" customFormat="1" ht="23.25">
      <c r="A33" s="29" t="s">
        <v>46</v>
      </c>
      <c r="B33" s="29"/>
      <c r="C33" s="29"/>
      <c r="D33" s="29"/>
      <c r="E33" s="29"/>
      <c r="F33" s="29"/>
    </row>
    <row r="34" spans="1:6" s="2" customFormat="1" ht="23.25">
      <c r="A34" s="29" t="s">
        <v>51</v>
      </c>
      <c r="B34" s="29"/>
      <c r="C34" s="29"/>
      <c r="D34" s="29"/>
      <c r="E34" s="29"/>
      <c r="F34" s="29"/>
    </row>
    <row r="35" spans="1:6" s="2" customFormat="1" ht="23.25">
      <c r="A35" s="29" t="s">
        <v>73</v>
      </c>
      <c r="B35" s="29"/>
      <c r="C35" s="29"/>
      <c r="D35" s="29"/>
      <c r="E35" s="29"/>
      <c r="F35" s="29"/>
    </row>
    <row r="36" spans="1:6" s="2" customFormat="1" ht="23.25">
      <c r="A36" s="29" t="s">
        <v>86</v>
      </c>
      <c r="B36" s="29"/>
      <c r="C36" s="29"/>
      <c r="D36" s="29"/>
      <c r="E36" s="29"/>
      <c r="F36" s="29"/>
    </row>
    <row r="38" spans="1:6" s="3" customFormat="1" ht="23.25">
      <c r="A38" s="27" t="s">
        <v>3</v>
      </c>
      <c r="B38" s="30" t="s">
        <v>0</v>
      </c>
      <c r="C38" s="31" t="s">
        <v>4</v>
      </c>
      <c r="D38" s="31"/>
      <c r="E38" s="31"/>
      <c r="F38" s="31"/>
    </row>
    <row r="39" spans="1:6" s="3" customFormat="1" ht="23.25">
      <c r="A39" s="27"/>
      <c r="B39" s="30"/>
      <c r="C39" s="7" t="s">
        <v>5</v>
      </c>
      <c r="D39" s="7" t="s">
        <v>31</v>
      </c>
      <c r="E39" s="7" t="s">
        <v>32</v>
      </c>
      <c r="F39" s="7" t="s">
        <v>33</v>
      </c>
    </row>
    <row r="40" spans="1:6" ht="23.25">
      <c r="A40" s="5" t="s">
        <v>13</v>
      </c>
      <c r="B40" s="6" t="s">
        <v>20</v>
      </c>
      <c r="C40" s="8">
        <f>D40+E40+F40</f>
        <v>0</v>
      </c>
      <c r="D40" s="8">
        <v>0</v>
      </c>
      <c r="E40" s="8">
        <v>0</v>
      </c>
      <c r="F40" s="8">
        <v>0</v>
      </c>
    </row>
    <row r="41" spans="1:6" ht="23.25">
      <c r="A41" s="5" t="s">
        <v>14</v>
      </c>
      <c r="B41" s="6" t="s">
        <v>21</v>
      </c>
      <c r="C41" s="8">
        <f aca="true" t="shared" si="1" ref="C41:C51">D41+E41+F41</f>
        <v>129420</v>
      </c>
      <c r="D41" s="8">
        <v>43140</v>
      </c>
      <c r="E41" s="8">
        <v>43140</v>
      </c>
      <c r="F41" s="8">
        <v>43140</v>
      </c>
    </row>
    <row r="42" spans="1:6" ht="23.25">
      <c r="A42" s="5" t="s">
        <v>15</v>
      </c>
      <c r="B42" s="6" t="s">
        <v>22</v>
      </c>
      <c r="C42" s="8">
        <f t="shared" si="1"/>
        <v>0</v>
      </c>
      <c r="D42" s="8">
        <v>0</v>
      </c>
      <c r="E42" s="8">
        <v>0</v>
      </c>
      <c r="F42" s="8">
        <v>0</v>
      </c>
    </row>
    <row r="43" spans="1:6" ht="23.25">
      <c r="A43" s="5" t="s">
        <v>9</v>
      </c>
      <c r="B43" s="6" t="s">
        <v>23</v>
      </c>
      <c r="C43" s="8">
        <f t="shared" si="1"/>
        <v>39855</v>
      </c>
      <c r="D43" s="8">
        <v>13285</v>
      </c>
      <c r="E43" s="8">
        <v>13285</v>
      </c>
      <c r="F43" s="8">
        <v>13285</v>
      </c>
    </row>
    <row r="44" spans="1:6" ht="23.25">
      <c r="A44" s="5" t="s">
        <v>10</v>
      </c>
      <c r="B44" s="6" t="s">
        <v>24</v>
      </c>
      <c r="C44" s="8">
        <f t="shared" si="1"/>
        <v>9000</v>
      </c>
      <c r="D44" s="8">
        <v>3000</v>
      </c>
      <c r="E44" s="8">
        <v>3000</v>
      </c>
      <c r="F44" s="8">
        <v>3000</v>
      </c>
    </row>
    <row r="45" spans="1:6" ht="23.25">
      <c r="A45" s="5" t="s">
        <v>11</v>
      </c>
      <c r="B45" s="6" t="s">
        <v>25</v>
      </c>
      <c r="C45" s="8">
        <f t="shared" si="1"/>
        <v>206520</v>
      </c>
      <c r="D45" s="8">
        <v>68840</v>
      </c>
      <c r="E45" s="8">
        <v>68840</v>
      </c>
      <c r="F45" s="8">
        <v>68840</v>
      </c>
    </row>
    <row r="46" spans="1:6" ht="23.25">
      <c r="A46" s="5" t="s">
        <v>12</v>
      </c>
      <c r="B46" s="6" t="s">
        <v>26</v>
      </c>
      <c r="C46" s="8">
        <f t="shared" si="1"/>
        <v>46920</v>
      </c>
      <c r="D46" s="8">
        <v>15640</v>
      </c>
      <c r="E46" s="8">
        <v>15640</v>
      </c>
      <c r="F46" s="8">
        <v>15640</v>
      </c>
    </row>
    <row r="47" spans="1:6" ht="23.25">
      <c r="A47" s="5" t="s">
        <v>16</v>
      </c>
      <c r="B47" s="6" t="s">
        <v>27</v>
      </c>
      <c r="C47" s="8">
        <f t="shared" si="1"/>
        <v>0</v>
      </c>
      <c r="D47" s="8">
        <v>0</v>
      </c>
      <c r="E47" s="8">
        <v>0</v>
      </c>
      <c r="F47" s="8">
        <v>0</v>
      </c>
    </row>
    <row r="48" spans="1:6" ht="23.25">
      <c r="A48" s="5" t="s">
        <v>17</v>
      </c>
      <c r="B48" s="6" t="s">
        <v>28</v>
      </c>
      <c r="C48" s="8">
        <f t="shared" si="1"/>
        <v>100000</v>
      </c>
      <c r="D48" s="8">
        <v>0</v>
      </c>
      <c r="E48" s="8">
        <v>100000</v>
      </c>
      <c r="F48" s="8">
        <v>0</v>
      </c>
    </row>
    <row r="49" spans="1:6" ht="23.25">
      <c r="A49" s="5" t="s">
        <v>18</v>
      </c>
      <c r="B49" s="6" t="s">
        <v>40</v>
      </c>
      <c r="C49" s="8">
        <f t="shared" si="1"/>
        <v>0</v>
      </c>
      <c r="D49" s="8">
        <v>0</v>
      </c>
      <c r="E49" s="8">
        <v>0</v>
      </c>
      <c r="F49" s="8">
        <v>0</v>
      </c>
    </row>
    <row r="50" spans="1:6" ht="23.25">
      <c r="A50" s="5" t="s">
        <v>19</v>
      </c>
      <c r="B50" s="6" t="s">
        <v>29</v>
      </c>
      <c r="C50" s="8">
        <f t="shared" si="1"/>
        <v>0</v>
      </c>
      <c r="D50" s="8">
        <v>0</v>
      </c>
      <c r="E50" s="8">
        <v>0</v>
      </c>
      <c r="F50" s="8">
        <v>0</v>
      </c>
    </row>
    <row r="51" spans="1:6" ht="23.25">
      <c r="A51" s="5" t="s">
        <v>41</v>
      </c>
      <c r="B51" s="6" t="s">
        <v>30</v>
      </c>
      <c r="C51" s="8">
        <f t="shared" si="1"/>
        <v>0</v>
      </c>
      <c r="D51" s="8">
        <v>0</v>
      </c>
      <c r="E51" s="8">
        <v>0</v>
      </c>
      <c r="F51" s="8">
        <v>0</v>
      </c>
    </row>
    <row r="52" spans="1:6" ht="23.25">
      <c r="A52" s="33" t="s">
        <v>5</v>
      </c>
      <c r="B52" s="33"/>
      <c r="C52" s="8">
        <f>SUM(C40:C51)</f>
        <v>531715</v>
      </c>
      <c r="D52" s="8">
        <f>SUM(D40:D51)</f>
        <v>143905</v>
      </c>
      <c r="E52" s="8">
        <f>SUM(E40:E51)</f>
        <v>243905</v>
      </c>
      <c r="F52" s="8">
        <f>SUM(F40:F51)</f>
        <v>143905</v>
      </c>
    </row>
    <row r="54" spans="2:6" ht="23.25">
      <c r="B54" s="11"/>
      <c r="C54" s="12"/>
      <c r="D54" s="12"/>
      <c r="E54" s="12"/>
      <c r="F54" s="12"/>
    </row>
    <row r="55" spans="1:6" ht="23.25">
      <c r="A55" s="4" t="s">
        <v>1</v>
      </c>
      <c r="B55" s="13"/>
      <c r="C55" s="13"/>
      <c r="D55" s="13"/>
      <c r="E55" s="13"/>
      <c r="F55" s="13"/>
    </row>
    <row r="56" spans="2:6" ht="23.25">
      <c r="B56" s="13"/>
      <c r="C56" s="13"/>
      <c r="D56" s="13"/>
      <c r="E56" s="13"/>
      <c r="F56" s="13"/>
    </row>
    <row r="57" spans="2:6" ht="23.25">
      <c r="B57" s="13"/>
      <c r="C57" s="13"/>
      <c r="D57" s="13"/>
      <c r="E57" s="13"/>
      <c r="F57" s="13"/>
    </row>
    <row r="58" spans="2:6" ht="23.25">
      <c r="B58" s="14"/>
      <c r="C58" s="14"/>
      <c r="D58" s="14"/>
      <c r="E58" s="14"/>
      <c r="F58" s="14"/>
    </row>
    <row r="60" spans="1:6" ht="23.25">
      <c r="A60" s="4" t="s">
        <v>43</v>
      </c>
      <c r="B60" s="1" t="s">
        <v>97</v>
      </c>
      <c r="C60" s="9" t="s">
        <v>47</v>
      </c>
      <c r="D60" s="9" t="s">
        <v>96</v>
      </c>
      <c r="F60" s="9" t="s">
        <v>45</v>
      </c>
    </row>
    <row r="61" spans="1:6" ht="23.25">
      <c r="A61" s="32" t="s">
        <v>52</v>
      </c>
      <c r="B61" s="32"/>
      <c r="C61" s="32"/>
      <c r="D61" s="28" t="s">
        <v>70</v>
      </c>
      <c r="E61" s="28"/>
      <c r="F61" s="28"/>
    </row>
    <row r="62" spans="1:6" ht="23.25">
      <c r="A62" s="34" t="s">
        <v>84</v>
      </c>
      <c r="B62" s="34"/>
      <c r="C62" s="34"/>
      <c r="D62" s="34" t="s">
        <v>83</v>
      </c>
      <c r="E62" s="34"/>
      <c r="F62" s="34"/>
    </row>
    <row r="65" spans="1:6" s="2" customFormat="1" ht="23.25">
      <c r="A65" s="29" t="s">
        <v>46</v>
      </c>
      <c r="B65" s="29"/>
      <c r="C65" s="29"/>
      <c r="D65" s="29"/>
      <c r="E65" s="29"/>
      <c r="F65" s="29"/>
    </row>
    <row r="66" spans="1:6" s="2" customFormat="1" ht="23.25">
      <c r="A66" s="29" t="s">
        <v>51</v>
      </c>
      <c r="B66" s="29"/>
      <c r="C66" s="29"/>
      <c r="D66" s="29"/>
      <c r="E66" s="29"/>
      <c r="F66" s="29"/>
    </row>
    <row r="67" spans="1:6" s="2" customFormat="1" ht="23.25">
      <c r="A67" s="29" t="s">
        <v>73</v>
      </c>
      <c r="B67" s="29"/>
      <c r="C67" s="29"/>
      <c r="D67" s="29"/>
      <c r="E67" s="29"/>
      <c r="F67" s="29"/>
    </row>
    <row r="68" spans="1:6" s="2" customFormat="1" ht="23.25">
      <c r="A68" s="29" t="s">
        <v>80</v>
      </c>
      <c r="B68" s="29"/>
      <c r="C68" s="29"/>
      <c r="D68" s="29"/>
      <c r="E68" s="29"/>
      <c r="F68" s="29"/>
    </row>
    <row r="70" spans="1:6" s="3" customFormat="1" ht="23.25">
      <c r="A70" s="27" t="s">
        <v>3</v>
      </c>
      <c r="B70" s="30" t="s">
        <v>0</v>
      </c>
      <c r="C70" s="31" t="s">
        <v>4</v>
      </c>
      <c r="D70" s="31"/>
      <c r="E70" s="31"/>
      <c r="F70" s="31"/>
    </row>
    <row r="71" spans="1:6" s="3" customFormat="1" ht="23.25">
      <c r="A71" s="27"/>
      <c r="B71" s="30"/>
      <c r="C71" s="7" t="s">
        <v>5</v>
      </c>
      <c r="D71" s="7" t="s">
        <v>34</v>
      </c>
      <c r="E71" s="7" t="s">
        <v>35</v>
      </c>
      <c r="F71" s="7" t="s">
        <v>36</v>
      </c>
    </row>
    <row r="72" spans="1:6" ht="23.25">
      <c r="A72" s="5" t="s">
        <v>13</v>
      </c>
      <c r="B72" s="6" t="s">
        <v>20</v>
      </c>
      <c r="C72" s="8">
        <f>D72+E72+F72</f>
        <v>0</v>
      </c>
      <c r="D72" s="8">
        <v>0</v>
      </c>
      <c r="E72" s="8">
        <v>0</v>
      </c>
      <c r="F72" s="8">
        <v>0</v>
      </c>
    </row>
    <row r="73" spans="1:6" ht="23.25">
      <c r="A73" s="5" t="s">
        <v>14</v>
      </c>
      <c r="B73" s="6" t="s">
        <v>21</v>
      </c>
      <c r="C73" s="8">
        <f aca="true" t="shared" si="2" ref="C73:C83">SUM(D73:F73)</f>
        <v>115380</v>
      </c>
      <c r="D73" s="8">
        <v>38460</v>
      </c>
      <c r="E73" s="8">
        <v>38460</v>
      </c>
      <c r="F73" s="8">
        <v>38460</v>
      </c>
    </row>
    <row r="74" spans="1:6" ht="23.25">
      <c r="A74" s="5" t="s">
        <v>15</v>
      </c>
      <c r="B74" s="6" t="s">
        <v>22</v>
      </c>
      <c r="C74" s="8">
        <f t="shared" si="2"/>
        <v>0</v>
      </c>
      <c r="D74" s="8">
        <v>0</v>
      </c>
      <c r="E74" s="8">
        <v>0</v>
      </c>
      <c r="F74" s="8">
        <v>0</v>
      </c>
    </row>
    <row r="75" spans="1:6" ht="23.25">
      <c r="A75" s="5" t="s">
        <v>9</v>
      </c>
      <c r="B75" s="6" t="s">
        <v>23</v>
      </c>
      <c r="C75" s="8">
        <f t="shared" si="2"/>
        <v>39855</v>
      </c>
      <c r="D75" s="8">
        <v>13285</v>
      </c>
      <c r="E75" s="8">
        <v>13285</v>
      </c>
      <c r="F75" s="8">
        <v>13285</v>
      </c>
    </row>
    <row r="76" spans="1:6" ht="23.25">
      <c r="A76" s="5" t="s">
        <v>10</v>
      </c>
      <c r="B76" s="6" t="s">
        <v>24</v>
      </c>
      <c r="C76" s="8">
        <f t="shared" si="2"/>
        <v>10690</v>
      </c>
      <c r="D76" s="8">
        <v>3000</v>
      </c>
      <c r="E76" s="8">
        <v>3000</v>
      </c>
      <c r="F76" s="8">
        <v>4690</v>
      </c>
    </row>
    <row r="77" spans="1:6" ht="23.25">
      <c r="A77" s="5" t="s">
        <v>11</v>
      </c>
      <c r="B77" s="6" t="s">
        <v>25</v>
      </c>
      <c r="C77" s="8">
        <f t="shared" si="2"/>
        <v>90720</v>
      </c>
      <c r="D77" s="8">
        <v>30240</v>
      </c>
      <c r="E77" s="8">
        <v>30240</v>
      </c>
      <c r="F77" s="8">
        <v>30240</v>
      </c>
    </row>
    <row r="78" spans="1:6" ht="23.25">
      <c r="A78" s="5" t="s">
        <v>12</v>
      </c>
      <c r="B78" s="6" t="s">
        <v>26</v>
      </c>
      <c r="C78" s="8">
        <f t="shared" si="2"/>
        <v>144540</v>
      </c>
      <c r="D78" s="8">
        <v>48180</v>
      </c>
      <c r="E78" s="8">
        <v>48180</v>
      </c>
      <c r="F78" s="8">
        <v>48180</v>
      </c>
    </row>
    <row r="79" spans="1:6" ht="23.25">
      <c r="A79" s="5" t="s">
        <v>16</v>
      </c>
      <c r="B79" s="6" t="s">
        <v>27</v>
      </c>
      <c r="C79" s="8">
        <f t="shared" si="2"/>
        <v>0</v>
      </c>
      <c r="D79" s="8">
        <v>0</v>
      </c>
      <c r="E79" s="8">
        <v>0</v>
      </c>
      <c r="F79" s="8">
        <v>0</v>
      </c>
    </row>
    <row r="80" spans="1:6" ht="23.25">
      <c r="A80" s="5" t="s">
        <v>17</v>
      </c>
      <c r="B80" s="6" t="s">
        <v>28</v>
      </c>
      <c r="C80" s="8">
        <f t="shared" si="2"/>
        <v>99000</v>
      </c>
      <c r="D80" s="8">
        <v>0</v>
      </c>
      <c r="E80" s="8">
        <v>0</v>
      </c>
      <c r="F80" s="8">
        <v>99000</v>
      </c>
    </row>
    <row r="81" spans="1:6" ht="23.25">
      <c r="A81" s="5" t="s">
        <v>18</v>
      </c>
      <c r="B81" s="6" t="s">
        <v>40</v>
      </c>
      <c r="C81" s="8">
        <f t="shared" si="2"/>
        <v>0</v>
      </c>
      <c r="D81" s="8">
        <v>0</v>
      </c>
      <c r="E81" s="8">
        <v>0</v>
      </c>
      <c r="F81" s="8">
        <v>0</v>
      </c>
    </row>
    <row r="82" spans="1:6" ht="23.25">
      <c r="A82" s="5" t="s">
        <v>19</v>
      </c>
      <c r="B82" s="6" t="s">
        <v>29</v>
      </c>
      <c r="C82" s="8">
        <f t="shared" si="2"/>
        <v>0</v>
      </c>
      <c r="D82" s="8">
        <v>0</v>
      </c>
      <c r="E82" s="8">
        <v>0</v>
      </c>
      <c r="F82" s="8">
        <v>0</v>
      </c>
    </row>
    <row r="83" spans="1:6" ht="23.25">
      <c r="A83" s="5" t="s">
        <v>41</v>
      </c>
      <c r="B83" s="6" t="s">
        <v>30</v>
      </c>
      <c r="C83" s="8">
        <f t="shared" si="2"/>
        <v>0</v>
      </c>
      <c r="D83" s="8">
        <v>0</v>
      </c>
      <c r="E83" s="8">
        <v>0</v>
      </c>
      <c r="F83" s="8">
        <v>0</v>
      </c>
    </row>
    <row r="84" spans="1:6" ht="23.25">
      <c r="A84" s="33" t="s">
        <v>5</v>
      </c>
      <c r="B84" s="33"/>
      <c r="C84" s="8">
        <f>SUM(C72:C83)</f>
        <v>500185</v>
      </c>
      <c r="D84" s="8">
        <f>SUM(D72:D83)</f>
        <v>133165</v>
      </c>
      <c r="E84" s="8">
        <f>SUM(E72:E83)</f>
        <v>133165</v>
      </c>
      <c r="F84" s="8">
        <f>SUM(F72:F83)</f>
        <v>233855</v>
      </c>
    </row>
    <row r="86" spans="2:6" ht="23.25">
      <c r="B86" s="11"/>
      <c r="C86" s="12"/>
      <c r="D86" s="12"/>
      <c r="E86" s="12"/>
      <c r="F86" s="12"/>
    </row>
    <row r="87" spans="1:6" ht="23.25">
      <c r="A87" s="4" t="s">
        <v>1</v>
      </c>
      <c r="B87" s="13"/>
      <c r="C87" s="13"/>
      <c r="D87" s="13"/>
      <c r="E87" s="13"/>
      <c r="F87" s="13"/>
    </row>
    <row r="88" spans="2:6" ht="23.25">
      <c r="B88" s="13"/>
      <c r="C88" s="13"/>
      <c r="D88" s="13"/>
      <c r="E88" s="13"/>
      <c r="F88" s="13"/>
    </row>
    <row r="89" spans="2:6" ht="23.25">
      <c r="B89" s="13"/>
      <c r="C89" s="13"/>
      <c r="D89" s="13"/>
      <c r="E89" s="13"/>
      <c r="F89" s="13"/>
    </row>
    <row r="90" spans="2:6" ht="23.25">
      <c r="B90" s="14"/>
      <c r="C90" s="14"/>
      <c r="D90" s="14"/>
      <c r="E90" s="14"/>
      <c r="F90" s="14"/>
    </row>
    <row r="92" spans="1:6" ht="23.25">
      <c r="A92" s="4" t="s">
        <v>43</v>
      </c>
      <c r="B92" s="1" t="s">
        <v>97</v>
      </c>
      <c r="C92" s="9" t="s">
        <v>47</v>
      </c>
      <c r="D92" s="9" t="s">
        <v>96</v>
      </c>
      <c r="F92" s="9" t="s">
        <v>45</v>
      </c>
    </row>
    <row r="93" spans="1:6" ht="23.25">
      <c r="A93" s="32" t="s">
        <v>52</v>
      </c>
      <c r="B93" s="32"/>
      <c r="C93" s="32"/>
      <c r="D93" s="28" t="s">
        <v>70</v>
      </c>
      <c r="E93" s="28"/>
      <c r="F93" s="28"/>
    </row>
    <row r="94" spans="1:6" ht="23.25">
      <c r="A94" s="34" t="s">
        <v>84</v>
      </c>
      <c r="B94" s="34"/>
      <c r="C94" s="34"/>
      <c r="D94" s="34" t="s">
        <v>63</v>
      </c>
      <c r="E94" s="34"/>
      <c r="F94" s="34"/>
    </row>
    <row r="97" spans="1:6" s="2" customFormat="1" ht="23.25">
      <c r="A97" s="29" t="s">
        <v>46</v>
      </c>
      <c r="B97" s="29"/>
      <c r="C97" s="29"/>
      <c r="D97" s="29"/>
      <c r="E97" s="29"/>
      <c r="F97" s="29"/>
    </row>
    <row r="98" spans="1:6" s="2" customFormat="1" ht="23.25">
      <c r="A98" s="29" t="s">
        <v>51</v>
      </c>
      <c r="B98" s="29"/>
      <c r="C98" s="29"/>
      <c r="D98" s="29"/>
      <c r="E98" s="29"/>
      <c r="F98" s="29"/>
    </row>
    <row r="99" spans="1:6" s="2" customFormat="1" ht="23.25">
      <c r="A99" s="29" t="s">
        <v>73</v>
      </c>
      <c r="B99" s="29"/>
      <c r="C99" s="29"/>
      <c r="D99" s="29"/>
      <c r="E99" s="29"/>
      <c r="F99" s="29"/>
    </row>
    <row r="100" spans="1:6" s="2" customFormat="1" ht="23.25">
      <c r="A100" s="29" t="s">
        <v>87</v>
      </c>
      <c r="B100" s="29"/>
      <c r="C100" s="29"/>
      <c r="D100" s="29"/>
      <c r="E100" s="29"/>
      <c r="F100" s="29"/>
    </row>
    <row r="102" spans="1:6" s="3" customFormat="1" ht="23.25">
      <c r="A102" s="27" t="s">
        <v>3</v>
      </c>
      <c r="B102" s="30" t="s">
        <v>0</v>
      </c>
      <c r="C102" s="31" t="s">
        <v>4</v>
      </c>
      <c r="D102" s="31"/>
      <c r="E102" s="31"/>
      <c r="F102" s="31"/>
    </row>
    <row r="103" spans="1:6" s="3" customFormat="1" ht="23.25">
      <c r="A103" s="27"/>
      <c r="B103" s="30"/>
      <c r="C103" s="7" t="s">
        <v>5</v>
      </c>
      <c r="D103" s="7" t="s">
        <v>37</v>
      </c>
      <c r="E103" s="7" t="s">
        <v>38</v>
      </c>
      <c r="F103" s="7" t="s">
        <v>39</v>
      </c>
    </row>
    <row r="104" spans="1:6" ht="23.25">
      <c r="A104" s="5" t="s">
        <v>13</v>
      </c>
      <c r="B104" s="6" t="s">
        <v>20</v>
      </c>
      <c r="C104" s="8">
        <f>D104+E104+F104</f>
        <v>0</v>
      </c>
      <c r="D104" s="8">
        <v>0</v>
      </c>
      <c r="E104" s="8">
        <v>0</v>
      </c>
      <c r="F104" s="8">
        <v>0</v>
      </c>
    </row>
    <row r="105" spans="1:6" ht="23.25">
      <c r="A105" s="5" t="s">
        <v>14</v>
      </c>
      <c r="B105" s="6" t="s">
        <v>21</v>
      </c>
      <c r="C105" s="8">
        <f aca="true" t="shared" si="3" ref="C105:C115">D105+E105+F105</f>
        <v>115380</v>
      </c>
      <c r="D105" s="8">
        <v>38460</v>
      </c>
      <c r="E105" s="8">
        <v>38460</v>
      </c>
      <c r="F105" s="8">
        <v>38460</v>
      </c>
    </row>
    <row r="106" spans="1:6" ht="23.25">
      <c r="A106" s="5" t="s">
        <v>15</v>
      </c>
      <c r="B106" s="6" t="s">
        <v>22</v>
      </c>
      <c r="C106" s="8">
        <f t="shared" si="3"/>
        <v>0</v>
      </c>
      <c r="D106" s="8">
        <v>0</v>
      </c>
      <c r="E106" s="8">
        <v>0</v>
      </c>
      <c r="F106" s="8">
        <v>0</v>
      </c>
    </row>
    <row r="107" spans="1:6" ht="23.25">
      <c r="A107" s="5" t="s">
        <v>9</v>
      </c>
      <c r="B107" s="6" t="s">
        <v>23</v>
      </c>
      <c r="C107" s="8">
        <f t="shared" si="3"/>
        <v>39855</v>
      </c>
      <c r="D107" s="8">
        <v>13285</v>
      </c>
      <c r="E107" s="8">
        <v>13285</v>
      </c>
      <c r="F107" s="8">
        <v>13285</v>
      </c>
    </row>
    <row r="108" spans="1:6" ht="23.25">
      <c r="A108" s="5" t="s">
        <v>10</v>
      </c>
      <c r="B108" s="6" t="s">
        <v>24</v>
      </c>
      <c r="C108" s="8">
        <f t="shared" si="3"/>
        <v>10690</v>
      </c>
      <c r="D108" s="8">
        <v>3000</v>
      </c>
      <c r="E108" s="8">
        <v>3000</v>
      </c>
      <c r="F108" s="8">
        <v>4690</v>
      </c>
    </row>
    <row r="109" spans="1:6" ht="23.25">
      <c r="A109" s="5" t="s">
        <v>11</v>
      </c>
      <c r="B109" s="6" t="s">
        <v>25</v>
      </c>
      <c r="C109" s="8">
        <f t="shared" si="3"/>
        <v>90720</v>
      </c>
      <c r="D109" s="8">
        <v>30240</v>
      </c>
      <c r="E109" s="8">
        <v>30240</v>
      </c>
      <c r="F109" s="8">
        <v>30240</v>
      </c>
    </row>
    <row r="110" spans="1:6" ht="23.25">
      <c r="A110" s="5" t="s">
        <v>12</v>
      </c>
      <c r="B110" s="6" t="s">
        <v>26</v>
      </c>
      <c r="C110" s="8">
        <f t="shared" si="3"/>
        <v>144540</v>
      </c>
      <c r="D110" s="8">
        <v>48180</v>
      </c>
      <c r="E110" s="8">
        <v>48180</v>
      </c>
      <c r="F110" s="8">
        <v>48180</v>
      </c>
    </row>
    <row r="111" spans="1:6" ht="23.25">
      <c r="A111" s="5" t="s">
        <v>16</v>
      </c>
      <c r="B111" s="6" t="s">
        <v>27</v>
      </c>
      <c r="C111" s="8">
        <f t="shared" si="3"/>
        <v>0</v>
      </c>
      <c r="D111" s="8">
        <v>0</v>
      </c>
      <c r="E111" s="8">
        <v>0</v>
      </c>
      <c r="F111" s="8">
        <v>0</v>
      </c>
    </row>
    <row r="112" spans="1:6" ht="23.25">
      <c r="A112" s="5" t="s">
        <v>17</v>
      </c>
      <c r="B112" s="6" t="s">
        <v>28</v>
      </c>
      <c r="C112" s="8">
        <f t="shared" si="3"/>
        <v>99000</v>
      </c>
      <c r="D112" s="8">
        <v>0</v>
      </c>
      <c r="E112" s="8">
        <v>0</v>
      </c>
      <c r="F112" s="8">
        <v>99000</v>
      </c>
    </row>
    <row r="113" spans="1:6" ht="23.25">
      <c r="A113" s="5" t="s">
        <v>18</v>
      </c>
      <c r="B113" s="6" t="s">
        <v>40</v>
      </c>
      <c r="C113" s="8">
        <f t="shared" si="3"/>
        <v>0</v>
      </c>
      <c r="D113" s="8">
        <v>0</v>
      </c>
      <c r="E113" s="8">
        <v>0</v>
      </c>
      <c r="F113" s="8">
        <v>0</v>
      </c>
    </row>
    <row r="114" spans="1:6" ht="23.25">
      <c r="A114" s="5" t="s">
        <v>19</v>
      </c>
      <c r="B114" s="6" t="s">
        <v>29</v>
      </c>
      <c r="C114" s="8">
        <f t="shared" si="3"/>
        <v>0</v>
      </c>
      <c r="D114" s="8">
        <v>0</v>
      </c>
      <c r="E114" s="8">
        <v>0</v>
      </c>
      <c r="F114" s="8">
        <v>0</v>
      </c>
    </row>
    <row r="115" spans="1:6" ht="23.25">
      <c r="A115" s="5" t="s">
        <v>41</v>
      </c>
      <c r="B115" s="6" t="s">
        <v>30</v>
      </c>
      <c r="C115" s="8">
        <f t="shared" si="3"/>
        <v>0</v>
      </c>
      <c r="D115" s="8">
        <v>0</v>
      </c>
      <c r="E115" s="8">
        <v>0</v>
      </c>
      <c r="F115" s="8">
        <v>0</v>
      </c>
    </row>
    <row r="116" spans="1:6" ht="23.25">
      <c r="A116" s="33" t="s">
        <v>5</v>
      </c>
      <c r="B116" s="33"/>
      <c r="C116" s="8">
        <f>SUM(C104:C115)</f>
        <v>500185</v>
      </c>
      <c r="D116" s="8">
        <f>SUM(D104:D115)</f>
        <v>133165</v>
      </c>
      <c r="E116" s="8">
        <f>SUM(E104:E115)</f>
        <v>133165</v>
      </c>
      <c r="F116" s="8">
        <f>SUM(F104:F115)</f>
        <v>233855</v>
      </c>
    </row>
    <row r="118" spans="2:6" ht="23.25">
      <c r="B118" s="11"/>
      <c r="C118" s="12"/>
      <c r="D118" s="12"/>
      <c r="E118" s="12"/>
      <c r="F118" s="12"/>
    </row>
    <row r="119" spans="1:6" ht="23.25">
      <c r="A119" s="4" t="s">
        <v>1</v>
      </c>
      <c r="B119" s="13"/>
      <c r="C119" s="13"/>
      <c r="D119" s="13"/>
      <c r="E119" s="13"/>
      <c r="F119" s="13"/>
    </row>
    <row r="120" spans="2:6" ht="23.25">
      <c r="B120" s="13"/>
      <c r="C120" s="13"/>
      <c r="D120" s="13"/>
      <c r="E120" s="13"/>
      <c r="F120" s="13"/>
    </row>
    <row r="121" spans="2:6" ht="23.25">
      <c r="B121" s="13"/>
      <c r="C121" s="13"/>
      <c r="D121" s="13"/>
      <c r="E121" s="13"/>
      <c r="F121" s="13"/>
    </row>
    <row r="122" spans="2:6" ht="23.25">
      <c r="B122" s="14"/>
      <c r="C122" s="14"/>
      <c r="D122" s="14"/>
      <c r="E122" s="14"/>
      <c r="F122" s="14"/>
    </row>
    <row r="124" spans="1:6" ht="23.25">
      <c r="A124" s="4" t="s">
        <v>43</v>
      </c>
      <c r="B124" s="1" t="s">
        <v>97</v>
      </c>
      <c r="C124" s="9" t="s">
        <v>47</v>
      </c>
      <c r="D124" s="9" t="s">
        <v>96</v>
      </c>
      <c r="F124" s="9" t="s">
        <v>45</v>
      </c>
    </row>
    <row r="125" spans="1:6" ht="23.25">
      <c r="A125" s="32" t="s">
        <v>52</v>
      </c>
      <c r="B125" s="32"/>
      <c r="C125" s="32"/>
      <c r="D125" s="28" t="s">
        <v>70</v>
      </c>
      <c r="E125" s="28"/>
      <c r="F125" s="28"/>
    </row>
    <row r="126" spans="1:6" ht="23.25">
      <c r="A126" s="34" t="s">
        <v>84</v>
      </c>
      <c r="B126" s="34"/>
      <c r="C126" s="34"/>
      <c r="D126" s="34" t="s">
        <v>83</v>
      </c>
      <c r="E126" s="34"/>
      <c r="F126" s="34"/>
    </row>
  </sheetData>
  <sheetProtection/>
  <mergeCells count="48">
    <mergeCell ref="A125:C125"/>
    <mergeCell ref="D125:F125"/>
    <mergeCell ref="A126:C126"/>
    <mergeCell ref="D126:F126"/>
    <mergeCell ref="A100:F100"/>
    <mergeCell ref="A102:A103"/>
    <mergeCell ref="B102:B103"/>
    <mergeCell ref="C102:F102"/>
    <mergeCell ref="A116:B116"/>
    <mergeCell ref="A84:B84"/>
    <mergeCell ref="A97:F97"/>
    <mergeCell ref="A98:F98"/>
    <mergeCell ref="A99:F99"/>
    <mergeCell ref="A93:C93"/>
    <mergeCell ref="D93:F93"/>
    <mergeCell ref="A94:C94"/>
    <mergeCell ref="D94:F94"/>
    <mergeCell ref="A52:B52"/>
    <mergeCell ref="A65:F65"/>
    <mergeCell ref="A66:F66"/>
    <mergeCell ref="A67:F67"/>
    <mergeCell ref="A68:F68"/>
    <mergeCell ref="A70:A71"/>
    <mergeCell ref="B70:B71"/>
    <mergeCell ref="C70:F70"/>
    <mergeCell ref="A34:F34"/>
    <mergeCell ref="A35:F35"/>
    <mergeCell ref="A36:F36"/>
    <mergeCell ref="A38:A39"/>
    <mergeCell ref="B38:B39"/>
    <mergeCell ref="C38:F38"/>
    <mergeCell ref="A20:B20"/>
    <mergeCell ref="A33:F33"/>
    <mergeCell ref="A61:C61"/>
    <mergeCell ref="D61:F61"/>
    <mergeCell ref="A62:C62"/>
    <mergeCell ref="D62:F62"/>
    <mergeCell ref="A29:C29"/>
    <mergeCell ref="D29:F29"/>
    <mergeCell ref="A30:C30"/>
    <mergeCell ref="D30:F30"/>
    <mergeCell ref="A1:F1"/>
    <mergeCell ref="A2:F2"/>
    <mergeCell ref="A3:F3"/>
    <mergeCell ref="A4:F4"/>
    <mergeCell ref="A6:A7"/>
    <mergeCell ref="B6:B7"/>
    <mergeCell ref="C6:F6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6"/>
  <sheetViews>
    <sheetView zoomScalePageLayoutView="0" workbookViewId="0" topLeftCell="A133">
      <selection activeCell="D144" sqref="D144"/>
    </sheetView>
  </sheetViews>
  <sheetFormatPr defaultColWidth="9.140625" defaultRowHeight="21.75"/>
  <cols>
    <col min="1" max="1" width="8.28125" style="4" customWidth="1"/>
    <col min="2" max="2" width="20.140625" style="1" customWidth="1"/>
    <col min="3" max="3" width="17.421875" style="9" customWidth="1"/>
    <col min="4" max="6" width="15.57421875" style="9" customWidth="1"/>
    <col min="7" max="7" width="19.421875" style="1" customWidth="1"/>
    <col min="8" max="9" width="12.7109375" style="1" bestFit="1" customWidth="1"/>
    <col min="10" max="16384" width="9.140625" style="1" customWidth="1"/>
  </cols>
  <sheetData>
    <row r="1" spans="1:6" s="2" customFormat="1" ht="23.25">
      <c r="A1" s="29" t="s">
        <v>46</v>
      </c>
      <c r="B1" s="29"/>
      <c r="C1" s="29"/>
      <c r="D1" s="29"/>
      <c r="E1" s="29"/>
      <c r="F1" s="29"/>
    </row>
    <row r="2" spans="1:6" s="2" customFormat="1" ht="23.25">
      <c r="A2" s="29" t="s">
        <v>2</v>
      </c>
      <c r="B2" s="29"/>
      <c r="C2" s="29"/>
      <c r="D2" s="29"/>
      <c r="E2" s="29"/>
      <c r="F2" s="29"/>
    </row>
    <row r="3" spans="1:6" s="2" customFormat="1" ht="23.25">
      <c r="A3" s="29" t="s">
        <v>73</v>
      </c>
      <c r="B3" s="29"/>
      <c r="C3" s="29"/>
      <c r="D3" s="29"/>
      <c r="E3" s="29"/>
      <c r="F3" s="29"/>
    </row>
    <row r="4" spans="1:6" s="2" customFormat="1" ht="23.25">
      <c r="A4" s="29" t="s">
        <v>79</v>
      </c>
      <c r="B4" s="29"/>
      <c r="C4" s="29"/>
      <c r="D4" s="29"/>
      <c r="E4" s="29"/>
      <c r="F4" s="29"/>
    </row>
    <row r="6" spans="1:6" s="3" customFormat="1" ht="23.25">
      <c r="A6" s="27" t="s">
        <v>3</v>
      </c>
      <c r="B6" s="30" t="s">
        <v>0</v>
      </c>
      <c r="C6" s="31" t="s">
        <v>4</v>
      </c>
      <c r="D6" s="31"/>
      <c r="E6" s="31"/>
      <c r="F6" s="31"/>
    </row>
    <row r="7" spans="1:6" s="3" customFormat="1" ht="23.25">
      <c r="A7" s="27"/>
      <c r="B7" s="30"/>
      <c r="C7" s="7" t="s">
        <v>5</v>
      </c>
      <c r="D7" s="7" t="s">
        <v>6</v>
      </c>
      <c r="E7" s="7" t="s">
        <v>7</v>
      </c>
      <c r="F7" s="7" t="s">
        <v>8</v>
      </c>
    </row>
    <row r="8" spans="1:6" ht="23.25">
      <c r="A8" s="5" t="s">
        <v>13</v>
      </c>
      <c r="B8" s="6" t="s">
        <v>20</v>
      </c>
      <c r="C8" s="8">
        <f>D8+E8+F8</f>
        <v>1783080</v>
      </c>
      <c r="D8" s="8">
        <f>สน!D8+คลัง!D8+ช่าง!D8+การศึกษา!D8</f>
        <v>594360</v>
      </c>
      <c r="E8" s="8">
        <f>สน!E8+คลัง!E8+ช่าง!E8+การศึกษา!E8</f>
        <v>594360</v>
      </c>
      <c r="F8" s="8">
        <f>สน!F8+คลัง!F8+ช่าง!F8+การศึกษา!F8</f>
        <v>594360</v>
      </c>
    </row>
    <row r="9" spans="1:6" ht="23.25">
      <c r="A9" s="5" t="s">
        <v>14</v>
      </c>
      <c r="B9" s="6" t="s">
        <v>21</v>
      </c>
      <c r="C9" s="8">
        <f>D9+E9+F9</f>
        <v>1718760</v>
      </c>
      <c r="D9" s="8">
        <f>สน!D9+คลัง!D9+ช่าง!D9+การศึกษา!D9</f>
        <v>572920</v>
      </c>
      <c r="E9" s="8">
        <f>สน!E9+คลัง!E9+ช่าง!E9+การศึกษา!E9</f>
        <v>572920</v>
      </c>
      <c r="F9" s="8">
        <f>สน!F9+คลัง!F9+ช่าง!F9+การศึกษา!F9</f>
        <v>572920</v>
      </c>
    </row>
    <row r="10" spans="1:6" ht="23.25">
      <c r="A10" s="5" t="s">
        <v>15</v>
      </c>
      <c r="B10" s="6" t="s">
        <v>22</v>
      </c>
      <c r="C10" s="8">
        <f aca="true" t="shared" si="0" ref="C10:C19">D10+E10+F10</f>
        <v>0</v>
      </c>
      <c r="D10" s="8">
        <v>0</v>
      </c>
      <c r="E10" s="8">
        <v>0</v>
      </c>
      <c r="F10" s="8">
        <v>0</v>
      </c>
    </row>
    <row r="11" spans="1:6" ht="23.25">
      <c r="A11" s="5" t="s">
        <v>9</v>
      </c>
      <c r="B11" s="6" t="s">
        <v>23</v>
      </c>
      <c r="C11" s="8">
        <f t="shared" si="0"/>
        <v>229305</v>
      </c>
      <c r="D11" s="8">
        <f>สน!D11+คลัง!D11+ช่าง!D11+การศึกษา!D11</f>
        <v>76435</v>
      </c>
      <c r="E11" s="8">
        <f>สน!E11+คลัง!E11+ช่าง!E11+การศึกษา!E11</f>
        <v>76435</v>
      </c>
      <c r="F11" s="8">
        <f>สน!F11+คลัง!F11+ช่าง!F11+การศึกษา!F11</f>
        <v>76435</v>
      </c>
    </row>
    <row r="12" spans="1:6" ht="23.25">
      <c r="A12" s="5" t="s">
        <v>10</v>
      </c>
      <c r="B12" s="6" t="s">
        <v>24</v>
      </c>
      <c r="C12" s="8">
        <f t="shared" si="0"/>
        <v>88470</v>
      </c>
      <c r="D12" s="8">
        <f>สน!D12+คลัง!D12+ช่าง!D12+การศึกษา!D12</f>
        <v>27090</v>
      </c>
      <c r="E12" s="8">
        <f>สน!E12+คลัง!E12+ช่าง!E12+การศึกษา!E12</f>
        <v>30090</v>
      </c>
      <c r="F12" s="8">
        <f>สน!F12+คลัง!F12+ช่าง!F12+การศึกษา!F12</f>
        <v>31290</v>
      </c>
    </row>
    <row r="13" spans="1:6" ht="23.25">
      <c r="A13" s="5" t="s">
        <v>11</v>
      </c>
      <c r="B13" s="6" t="s">
        <v>25</v>
      </c>
      <c r="C13" s="8">
        <f t="shared" si="0"/>
        <v>304320</v>
      </c>
      <c r="D13" s="8">
        <f>สน!D13+คลัง!D13+ช่าง!D13+การศึกษา!D13</f>
        <v>101440</v>
      </c>
      <c r="E13" s="8">
        <f>สน!E13+คลัง!E13+ช่าง!E13+การศึกษา!E13</f>
        <v>101440</v>
      </c>
      <c r="F13" s="8">
        <f>สน!F13+คลัง!F13+ช่าง!F13+การศึกษา!F13</f>
        <v>101440</v>
      </c>
    </row>
    <row r="14" spans="1:6" ht="23.25">
      <c r="A14" s="5" t="s">
        <v>12</v>
      </c>
      <c r="B14" s="6" t="s">
        <v>26</v>
      </c>
      <c r="C14" s="8">
        <f t="shared" si="0"/>
        <v>19560</v>
      </c>
      <c r="D14" s="8">
        <f>สน!D14+คลัง!D14+ช่าง!D14+การศึกษา!D14</f>
        <v>4720</v>
      </c>
      <c r="E14" s="8">
        <f>สน!E14+คลัง!E14+ช่าง!E14+การศึกษา!E14</f>
        <v>10120</v>
      </c>
      <c r="F14" s="8">
        <f>สน!F14+คลัง!F14+ช่าง!F14+การศึกษา!F14</f>
        <v>4720</v>
      </c>
    </row>
    <row r="15" spans="1:6" ht="23.25">
      <c r="A15" s="5" t="s">
        <v>16</v>
      </c>
      <c r="B15" s="6" t="s">
        <v>27</v>
      </c>
      <c r="C15" s="8">
        <f t="shared" si="0"/>
        <v>37920</v>
      </c>
      <c r="D15" s="8">
        <f>สน!D15+คลัง!D15+ช่าง!D15+การศึกษา!D15</f>
        <v>12640</v>
      </c>
      <c r="E15" s="8">
        <f>สน!E15+คลัง!E15+ช่าง!E15+การศึกษา!E15</f>
        <v>12640</v>
      </c>
      <c r="F15" s="8">
        <f>สน!F15+คลัง!F15+ช่าง!F15+การศึกษา!F15</f>
        <v>12640</v>
      </c>
    </row>
    <row r="16" spans="1:6" ht="23.25">
      <c r="A16" s="5" t="s">
        <v>17</v>
      </c>
      <c r="B16" s="6" t="s">
        <v>28</v>
      </c>
      <c r="C16" s="8">
        <f t="shared" si="0"/>
        <v>100000</v>
      </c>
      <c r="D16" s="8">
        <f>สน!D16+คลัง!D16+ช่าง!D16+การศึกษา!D16</f>
        <v>0</v>
      </c>
      <c r="E16" s="8">
        <f>สน!E16+คลัง!E16+ช่าง!E16+การศึกษา!E16</f>
        <v>100000</v>
      </c>
      <c r="F16" s="8">
        <f>สน!F16+คลัง!F16+ช่าง!F16+การศึกษา!F16</f>
        <v>0</v>
      </c>
    </row>
    <row r="17" spans="1:6" ht="23.25">
      <c r="A17" s="5" t="s">
        <v>18</v>
      </c>
      <c r="B17" s="6" t="s">
        <v>40</v>
      </c>
      <c r="C17" s="8">
        <f t="shared" si="0"/>
        <v>0</v>
      </c>
      <c r="D17" s="8">
        <f>สน!D17+คลัง!D17+ช่าง!D17+การศึกษา!D17</f>
        <v>0</v>
      </c>
      <c r="E17" s="8">
        <f>สน!E17+คลัง!E17+ช่าง!E17+การศึกษา!E17</f>
        <v>0</v>
      </c>
      <c r="F17" s="8">
        <f>สน!F17+คลัง!F17+ช่าง!F17+การศึกษา!F17</f>
        <v>0</v>
      </c>
    </row>
    <row r="18" spans="1:6" ht="23.25">
      <c r="A18" s="5" t="s">
        <v>19</v>
      </c>
      <c r="B18" s="6" t="s">
        <v>29</v>
      </c>
      <c r="C18" s="8">
        <f t="shared" si="0"/>
        <v>0</v>
      </c>
      <c r="D18" s="8">
        <f>สน!D18+คลัง!D18+ช่าง!D18+การศึกษา!D18</f>
        <v>0</v>
      </c>
      <c r="E18" s="8">
        <f>สน!E18+คลัง!E18+ช่าง!E18+การศึกษา!E18</f>
        <v>0</v>
      </c>
      <c r="F18" s="8">
        <f>สน!F18+คลัง!F18+ช่าง!F18+การศึกษา!F18</f>
        <v>0</v>
      </c>
    </row>
    <row r="19" spans="1:9" ht="23.25">
      <c r="A19" s="5" t="s">
        <v>41</v>
      </c>
      <c r="B19" s="6" t="s">
        <v>30</v>
      </c>
      <c r="C19" s="8">
        <f t="shared" si="0"/>
        <v>0</v>
      </c>
      <c r="D19" s="8">
        <f>สน!D19+คลัง!D19+ช่าง!D19+การศึกษา!D19</f>
        <v>0</v>
      </c>
      <c r="E19" s="8">
        <f>สน!E19+คลัง!E19+ช่าง!E19+การศึกษา!E19</f>
        <v>0</v>
      </c>
      <c r="F19" s="8">
        <f>สน!F19+คลัง!F19+ช่าง!F19+การศึกษา!F19</f>
        <v>0</v>
      </c>
      <c r="I19" s="10"/>
    </row>
    <row r="20" spans="1:6" ht="23.25">
      <c r="A20" s="33" t="s">
        <v>5</v>
      </c>
      <c r="B20" s="33"/>
      <c r="C20" s="8">
        <f>SUM(C8:C19)</f>
        <v>4281415</v>
      </c>
      <c r="D20" s="8">
        <f>SUM(D8:D19)</f>
        <v>1389605</v>
      </c>
      <c r="E20" s="8">
        <f>SUM(E8:E19)</f>
        <v>1498005</v>
      </c>
      <c r="F20" s="8">
        <f>SUM(F8:F19)</f>
        <v>1393805</v>
      </c>
    </row>
    <row r="21" ht="23.25">
      <c r="G21" s="10"/>
    </row>
    <row r="22" spans="2:7" ht="23.25">
      <c r="B22" s="11"/>
      <c r="C22" s="12"/>
      <c r="D22" s="12"/>
      <c r="E22" s="12"/>
      <c r="F22" s="12"/>
      <c r="G22" s="10"/>
    </row>
    <row r="23" spans="1:6" ht="23.25">
      <c r="A23" s="4" t="s">
        <v>1</v>
      </c>
      <c r="B23" s="13"/>
      <c r="C23" s="13"/>
      <c r="D23" s="13"/>
      <c r="E23" s="13"/>
      <c r="F23" s="13"/>
    </row>
    <row r="24" spans="2:6" ht="23.25">
      <c r="B24" s="13"/>
      <c r="C24" s="13"/>
      <c r="D24" s="13"/>
      <c r="E24" s="13"/>
      <c r="F24" s="13"/>
    </row>
    <row r="25" spans="2:6" ht="23.25">
      <c r="B25" s="13"/>
      <c r="C25" s="13"/>
      <c r="D25" s="13"/>
      <c r="E25" s="13"/>
      <c r="F25" s="13"/>
    </row>
    <row r="26" spans="2:6" ht="23.25">
      <c r="B26" s="14"/>
      <c r="C26" s="14"/>
      <c r="D26" s="14"/>
      <c r="E26" s="14"/>
      <c r="F26" s="14"/>
    </row>
    <row r="28" spans="1:6" ht="23.25">
      <c r="A28" s="4" t="s">
        <v>43</v>
      </c>
      <c r="B28" s="1" t="s">
        <v>92</v>
      </c>
      <c r="C28" s="9" t="s">
        <v>47</v>
      </c>
      <c r="D28" s="9" t="s">
        <v>93</v>
      </c>
      <c r="F28" s="9" t="s">
        <v>45</v>
      </c>
    </row>
    <row r="29" spans="1:6" ht="23.25">
      <c r="A29" s="32" t="s">
        <v>53</v>
      </c>
      <c r="B29" s="32"/>
      <c r="C29" s="32"/>
      <c r="D29" s="28" t="s">
        <v>61</v>
      </c>
      <c r="E29" s="28"/>
      <c r="F29" s="28"/>
    </row>
    <row r="30" spans="1:6" ht="23.25">
      <c r="A30" s="34" t="s">
        <v>67</v>
      </c>
      <c r="B30" s="34"/>
      <c r="C30" s="34"/>
      <c r="D30" s="28" t="s">
        <v>68</v>
      </c>
      <c r="E30" s="28"/>
      <c r="F30" s="28"/>
    </row>
    <row r="31" spans="4:6" ht="23.25">
      <c r="D31" s="28"/>
      <c r="E31" s="28"/>
      <c r="F31" s="28"/>
    </row>
    <row r="33" spans="1:6" s="2" customFormat="1" ht="23.25">
      <c r="A33" s="29" t="s">
        <v>46</v>
      </c>
      <c r="B33" s="29"/>
      <c r="C33" s="29"/>
      <c r="D33" s="29"/>
      <c r="E33" s="29"/>
      <c r="F33" s="29"/>
    </row>
    <row r="34" spans="1:6" s="2" customFormat="1" ht="23.25">
      <c r="A34" s="29" t="s">
        <v>2</v>
      </c>
      <c r="B34" s="29"/>
      <c r="C34" s="29"/>
      <c r="D34" s="29"/>
      <c r="E34" s="29"/>
      <c r="F34" s="29"/>
    </row>
    <row r="35" spans="1:6" s="2" customFormat="1" ht="23.25">
      <c r="A35" s="29" t="s">
        <v>73</v>
      </c>
      <c r="B35" s="29"/>
      <c r="C35" s="29"/>
      <c r="D35" s="29"/>
      <c r="E35" s="29"/>
      <c r="F35" s="29"/>
    </row>
    <row r="36" spans="1:6" s="2" customFormat="1" ht="23.25">
      <c r="A36" s="29" t="s">
        <v>74</v>
      </c>
      <c r="B36" s="29"/>
      <c r="C36" s="29"/>
      <c r="D36" s="29"/>
      <c r="E36" s="29"/>
      <c r="F36" s="29"/>
    </row>
    <row r="38" spans="1:6" s="3" customFormat="1" ht="23.25">
      <c r="A38" s="27" t="s">
        <v>3</v>
      </c>
      <c r="B38" s="30" t="s">
        <v>0</v>
      </c>
      <c r="C38" s="31" t="s">
        <v>4</v>
      </c>
      <c r="D38" s="31"/>
      <c r="E38" s="31"/>
      <c r="F38" s="31"/>
    </row>
    <row r="39" spans="1:6" s="3" customFormat="1" ht="23.25">
      <c r="A39" s="27"/>
      <c r="B39" s="30"/>
      <c r="C39" s="7" t="s">
        <v>5</v>
      </c>
      <c r="D39" s="7" t="s">
        <v>31</v>
      </c>
      <c r="E39" s="7" t="s">
        <v>32</v>
      </c>
      <c r="F39" s="7" t="s">
        <v>33</v>
      </c>
    </row>
    <row r="40" spans="1:6" ht="23.25">
      <c r="A40" s="5" t="s">
        <v>13</v>
      </c>
      <c r="B40" s="6" t="s">
        <v>20</v>
      </c>
      <c r="C40" s="8">
        <f>D40+E40+F40</f>
        <v>1721970</v>
      </c>
      <c r="D40" s="8">
        <f>สน!D40+คลัง!D40+ช่าง!D40+การศึกษา!D40</f>
        <v>573990</v>
      </c>
      <c r="E40" s="8">
        <f>สน!E40+คลัง!E40+ช่าง!E40+การศึกษา!E40</f>
        <v>573990</v>
      </c>
      <c r="F40" s="8">
        <f>สน!F40+คลัง!F40+ช่าง!F40+การศึกษา!F40</f>
        <v>573990</v>
      </c>
    </row>
    <row r="41" spans="1:6" ht="23.25">
      <c r="A41" s="5" t="s">
        <v>14</v>
      </c>
      <c r="B41" s="6" t="s">
        <v>21</v>
      </c>
      <c r="C41" s="8">
        <f aca="true" t="shared" si="1" ref="C41:C51">D41+E41+F41</f>
        <v>1682730</v>
      </c>
      <c r="D41" s="8">
        <f>สน!D41+คลัง!D41+ช่าง!D41+การศึกษา!D41</f>
        <v>560910</v>
      </c>
      <c r="E41" s="8">
        <f>สน!E41+คลัง!E41+ช่าง!E41+การศึกษา!E41</f>
        <v>560910</v>
      </c>
      <c r="F41" s="8">
        <f>สน!F41+คลัง!F41+ช่าง!F41+การศึกษา!F41</f>
        <v>560910</v>
      </c>
    </row>
    <row r="42" spans="1:6" ht="23.25">
      <c r="A42" s="5" t="s">
        <v>15</v>
      </c>
      <c r="B42" s="6" t="s">
        <v>22</v>
      </c>
      <c r="C42" s="8">
        <f t="shared" si="1"/>
        <v>0</v>
      </c>
      <c r="D42" s="8">
        <f>สน!D42+คลัง!D42+ช่าง!D42+การศึกษา!D42</f>
        <v>0</v>
      </c>
      <c r="E42" s="8">
        <f>สน!E42+คลัง!E42+ช่าง!E42+การศึกษา!E42</f>
        <v>0</v>
      </c>
      <c r="F42" s="8">
        <f>สน!F42+คลัง!F42+ช่าง!F42+การศึกษา!F42</f>
        <v>0</v>
      </c>
    </row>
    <row r="43" spans="1:6" ht="23.25">
      <c r="A43" s="5" t="s">
        <v>9</v>
      </c>
      <c r="B43" s="6" t="s">
        <v>23</v>
      </c>
      <c r="C43" s="8">
        <f t="shared" si="1"/>
        <v>229290</v>
      </c>
      <c r="D43" s="8">
        <f>สน!D43+คลัง!D43+ช่าง!D43+การศึกษา!D43</f>
        <v>76430</v>
      </c>
      <c r="E43" s="8">
        <f>สน!E43+คลัง!E43+ช่าง!E43+การศึกษา!E43</f>
        <v>76430</v>
      </c>
      <c r="F43" s="8">
        <f>สน!F43+คลัง!F43+ช่าง!F43+การศึกษา!F43</f>
        <v>76430</v>
      </c>
    </row>
    <row r="44" spans="1:6" ht="23.25">
      <c r="A44" s="5" t="s">
        <v>10</v>
      </c>
      <c r="B44" s="6" t="s">
        <v>24</v>
      </c>
      <c r="C44" s="8">
        <f t="shared" si="1"/>
        <v>113800</v>
      </c>
      <c r="D44" s="8">
        <f>สน!D44+คลัง!D44+ช่าง!D44+การศึกษา!D44</f>
        <v>43800</v>
      </c>
      <c r="E44" s="8">
        <f>สน!E44+คลัง!E44+ช่าง!E44+การศึกษา!E44</f>
        <v>35000</v>
      </c>
      <c r="F44" s="8">
        <f>สน!F44+คลัง!F44+ช่าง!F44+การศึกษา!F44</f>
        <v>35000</v>
      </c>
    </row>
    <row r="45" spans="1:6" ht="23.25">
      <c r="A45" s="5" t="s">
        <v>11</v>
      </c>
      <c r="B45" s="6" t="s">
        <v>25</v>
      </c>
      <c r="C45" s="8">
        <f t="shared" si="1"/>
        <v>740580</v>
      </c>
      <c r="D45" s="8">
        <f>สน!D45+คลัง!D45+ช่าง!D45+การศึกษา!D45</f>
        <v>246860</v>
      </c>
      <c r="E45" s="8">
        <f>สน!E45+คลัง!E45+ช่าง!E45+การศึกษา!E45</f>
        <v>246860</v>
      </c>
      <c r="F45" s="8">
        <f>สน!F45+คลัง!F45+ช่าง!F45+การศึกษา!F45</f>
        <v>246860</v>
      </c>
    </row>
    <row r="46" spans="1:6" ht="23.25">
      <c r="A46" s="5" t="s">
        <v>12</v>
      </c>
      <c r="B46" s="6" t="s">
        <v>26</v>
      </c>
      <c r="C46" s="8">
        <f t="shared" si="1"/>
        <v>147770</v>
      </c>
      <c r="D46" s="8">
        <f>สน!D46+คลัง!D46+ช่าง!D46+การศึกษา!D46</f>
        <v>48700</v>
      </c>
      <c r="E46" s="8">
        <f>สน!E46+คลัง!E46+ช่าง!E46+การศึกษา!E46</f>
        <v>48700</v>
      </c>
      <c r="F46" s="8">
        <f>สน!F46+คลัง!F46+ช่าง!F46+การศึกษา!F46</f>
        <v>50370</v>
      </c>
    </row>
    <row r="47" spans="1:6" ht="23.25">
      <c r="A47" s="5" t="s">
        <v>16</v>
      </c>
      <c r="B47" s="6" t="s">
        <v>27</v>
      </c>
      <c r="C47" s="8">
        <f t="shared" si="1"/>
        <v>49200</v>
      </c>
      <c r="D47" s="8">
        <f>สน!D47+คลัง!D47+ช่าง!D47+การศึกษา!D47</f>
        <v>16400</v>
      </c>
      <c r="E47" s="8">
        <f>สน!E47+คลัง!E47+ช่าง!E47+การศึกษา!E47</f>
        <v>16400</v>
      </c>
      <c r="F47" s="8">
        <f>สน!F47+คลัง!F47+ช่าง!F47+การศึกษา!F47</f>
        <v>16400</v>
      </c>
    </row>
    <row r="48" spans="1:6" ht="23.25">
      <c r="A48" s="5" t="s">
        <v>17</v>
      </c>
      <c r="B48" s="6" t="s">
        <v>28</v>
      </c>
      <c r="C48" s="8">
        <f t="shared" si="1"/>
        <v>100000</v>
      </c>
      <c r="D48" s="8">
        <f>สน!D48+คลัง!D48+ช่าง!D48+การศึกษา!D48</f>
        <v>0</v>
      </c>
      <c r="E48" s="8">
        <f>สน!E48+คลัง!E48+ช่าง!E48+การศึกษา!E48</f>
        <v>100000</v>
      </c>
      <c r="F48" s="8">
        <f>สน!F48+คลัง!F48+ช่าง!F48+การศึกษา!F48</f>
        <v>0</v>
      </c>
    </row>
    <row r="49" spans="1:6" ht="23.25">
      <c r="A49" s="5" t="s">
        <v>18</v>
      </c>
      <c r="B49" s="6" t="s">
        <v>40</v>
      </c>
      <c r="C49" s="8">
        <f t="shared" si="1"/>
        <v>0</v>
      </c>
      <c r="D49" s="8">
        <f>สน!D49+คลัง!D49+ช่าง!D49+การศึกษา!D49</f>
        <v>0</v>
      </c>
      <c r="E49" s="8">
        <f>สน!E49+คลัง!E49+ช่าง!E49+การศึกษา!E49</f>
        <v>0</v>
      </c>
      <c r="F49" s="8">
        <f>สน!F49+คลัง!F49+ช่าง!F49+การศึกษา!F49</f>
        <v>0</v>
      </c>
    </row>
    <row r="50" spans="1:6" ht="23.25">
      <c r="A50" s="5" t="s">
        <v>19</v>
      </c>
      <c r="B50" s="6" t="s">
        <v>29</v>
      </c>
      <c r="C50" s="8">
        <f t="shared" si="1"/>
        <v>10700</v>
      </c>
      <c r="D50" s="8">
        <f>สน!D50+คลัง!D50+ช่าง!D50+การศึกษา!D50</f>
        <v>0</v>
      </c>
      <c r="E50" s="8">
        <f>สน!E50+คลัง!E50+ช่าง!E50+การศึกษา!E50</f>
        <v>0</v>
      </c>
      <c r="F50" s="8">
        <f>สน!F50+คลัง!F50+ช่าง!F50+การศึกษา!F50</f>
        <v>10700</v>
      </c>
    </row>
    <row r="51" spans="1:6" ht="23.25">
      <c r="A51" s="5" t="s">
        <v>41</v>
      </c>
      <c r="B51" s="6" t="s">
        <v>30</v>
      </c>
      <c r="C51" s="8">
        <f t="shared" si="1"/>
        <v>699900</v>
      </c>
      <c r="D51" s="8">
        <f>สน!D51+คลัง!D51+ช่าง!D51+การศึกษา!D51</f>
        <v>233300</v>
      </c>
      <c r="E51" s="8">
        <f>สน!E51+คลัง!E51+ช่าง!E51+การศึกษา!E51</f>
        <v>233300</v>
      </c>
      <c r="F51" s="8">
        <f>สน!F51+คลัง!F51+ช่าง!F51+การศึกษา!F51</f>
        <v>233300</v>
      </c>
    </row>
    <row r="52" spans="1:6" ht="23.25">
      <c r="A52" s="33" t="s">
        <v>5</v>
      </c>
      <c r="B52" s="33"/>
      <c r="C52" s="8">
        <f>SUM(C40:C51)</f>
        <v>5495940</v>
      </c>
      <c r="D52" s="8">
        <f>SUM(D40:D51)</f>
        <v>1800390</v>
      </c>
      <c r="E52" s="8">
        <f>SUM(E40:E51)</f>
        <v>1891590</v>
      </c>
      <c r="F52" s="8">
        <f>SUM(F40:F51)</f>
        <v>1803960</v>
      </c>
    </row>
    <row r="53" ht="23.25">
      <c r="G53" s="10"/>
    </row>
    <row r="54" spans="2:6" ht="23.25">
      <c r="B54" s="11"/>
      <c r="C54" s="12"/>
      <c r="D54" s="12"/>
      <c r="E54" s="12"/>
      <c r="F54" s="12"/>
    </row>
    <row r="55" spans="1:6" ht="23.25">
      <c r="A55" s="4" t="s">
        <v>1</v>
      </c>
      <c r="B55" s="13"/>
      <c r="C55" s="13"/>
      <c r="D55" s="13"/>
      <c r="E55" s="13"/>
      <c r="F55" s="13"/>
    </row>
    <row r="56" spans="2:6" ht="23.25">
      <c r="B56" s="13"/>
      <c r="C56" s="13"/>
      <c r="D56" s="13"/>
      <c r="E56" s="13"/>
      <c r="F56" s="13"/>
    </row>
    <row r="57" spans="2:6" ht="23.25">
      <c r="B57" s="13"/>
      <c r="C57" s="13"/>
      <c r="D57" s="13"/>
      <c r="E57" s="13"/>
      <c r="F57" s="13"/>
    </row>
    <row r="58" spans="2:6" ht="23.25">
      <c r="B58" s="14"/>
      <c r="C58" s="14"/>
      <c r="D58" s="14"/>
      <c r="E58" s="14"/>
      <c r="F58" s="14"/>
    </row>
    <row r="60" spans="1:6" ht="23.25">
      <c r="A60" s="4" t="s">
        <v>43</v>
      </c>
      <c r="B60" s="1" t="s">
        <v>92</v>
      </c>
      <c r="C60" s="9" t="s">
        <v>47</v>
      </c>
      <c r="D60" s="9" t="s">
        <v>93</v>
      </c>
      <c r="F60" s="9" t="s">
        <v>45</v>
      </c>
    </row>
    <row r="61" spans="1:8" ht="23.25">
      <c r="A61" s="32" t="s">
        <v>53</v>
      </c>
      <c r="B61" s="32"/>
      <c r="C61" s="32"/>
      <c r="D61" s="28" t="s">
        <v>61</v>
      </c>
      <c r="E61" s="28"/>
      <c r="F61" s="28"/>
      <c r="H61" s="10"/>
    </row>
    <row r="62" spans="1:6" ht="23.25">
      <c r="A62" s="34" t="s">
        <v>67</v>
      </c>
      <c r="B62" s="34"/>
      <c r="C62" s="34"/>
      <c r="D62" s="28" t="s">
        <v>68</v>
      </c>
      <c r="E62" s="28"/>
      <c r="F62" s="28"/>
    </row>
    <row r="65" spans="1:6" s="2" customFormat="1" ht="23.25">
      <c r="A65" s="29" t="s">
        <v>46</v>
      </c>
      <c r="B65" s="29"/>
      <c r="C65" s="29"/>
      <c r="D65" s="29"/>
      <c r="E65" s="29"/>
      <c r="F65" s="29"/>
    </row>
    <row r="66" spans="1:6" s="2" customFormat="1" ht="23.25">
      <c r="A66" s="29" t="s">
        <v>2</v>
      </c>
      <c r="B66" s="29"/>
      <c r="C66" s="29"/>
      <c r="D66" s="29"/>
      <c r="E66" s="29"/>
      <c r="F66" s="29"/>
    </row>
    <row r="67" spans="1:6" s="2" customFormat="1" ht="23.25">
      <c r="A67" s="29" t="s">
        <v>73</v>
      </c>
      <c r="B67" s="29"/>
      <c r="C67" s="29"/>
      <c r="D67" s="29"/>
      <c r="E67" s="29"/>
      <c r="F67" s="29"/>
    </row>
    <row r="68" spans="1:6" s="2" customFormat="1" ht="23.25">
      <c r="A68" s="29" t="s">
        <v>90</v>
      </c>
      <c r="B68" s="29"/>
      <c r="C68" s="29"/>
      <c r="D68" s="29"/>
      <c r="E68" s="29"/>
      <c r="F68" s="29"/>
    </row>
    <row r="70" spans="1:6" s="3" customFormat="1" ht="23.25">
      <c r="A70" s="27" t="s">
        <v>3</v>
      </c>
      <c r="B70" s="30" t="s">
        <v>0</v>
      </c>
      <c r="C70" s="31" t="s">
        <v>4</v>
      </c>
      <c r="D70" s="31"/>
      <c r="E70" s="31"/>
      <c r="F70" s="31"/>
    </row>
    <row r="71" spans="1:6" s="3" customFormat="1" ht="23.25">
      <c r="A71" s="27"/>
      <c r="B71" s="30"/>
      <c r="C71" s="7" t="s">
        <v>5</v>
      </c>
      <c r="D71" s="7" t="s">
        <v>34</v>
      </c>
      <c r="E71" s="7" t="s">
        <v>35</v>
      </c>
      <c r="F71" s="7" t="s">
        <v>36</v>
      </c>
    </row>
    <row r="72" spans="1:6" ht="23.25">
      <c r="A72" s="5" t="s">
        <v>13</v>
      </c>
      <c r="B72" s="6" t="s">
        <v>20</v>
      </c>
      <c r="C72" s="8">
        <f>D72+E72+F72</f>
        <v>1098480</v>
      </c>
      <c r="D72" s="8">
        <f>สน!D72+คลัง!D72+ช่าง!D72+การศึกษา!D72</f>
        <v>366160</v>
      </c>
      <c r="E72" s="8">
        <f>สน!E72+คลัง!E72+ช่าง!E72+การศึกษา!E72</f>
        <v>366160</v>
      </c>
      <c r="F72" s="8">
        <f>สน!F72+คลัง!F72+ช่าง!F72+การศึกษา!F72</f>
        <v>366160</v>
      </c>
    </row>
    <row r="73" spans="1:6" ht="23.25">
      <c r="A73" s="5" t="s">
        <v>14</v>
      </c>
      <c r="B73" s="6" t="s">
        <v>21</v>
      </c>
      <c r="C73" s="8">
        <f aca="true" t="shared" si="2" ref="C73:C83">SUM(D73:F73)</f>
        <v>1700700</v>
      </c>
      <c r="D73" s="8">
        <f>สน!D73+คลัง!D73+ช่าง!D73+การศึกษา!D73</f>
        <v>566900</v>
      </c>
      <c r="E73" s="8">
        <f>สน!E73+คลัง!E73+ช่าง!E73+การศึกษา!E73</f>
        <v>566900</v>
      </c>
      <c r="F73" s="8">
        <f>สน!F73+คลัง!F73+ช่าง!F73+การศึกษา!F73</f>
        <v>566900</v>
      </c>
    </row>
    <row r="74" spans="1:6" ht="23.25">
      <c r="A74" s="5" t="s">
        <v>15</v>
      </c>
      <c r="B74" s="6" t="s">
        <v>22</v>
      </c>
      <c r="C74" s="8">
        <f t="shared" si="2"/>
        <v>0</v>
      </c>
      <c r="D74" s="8">
        <f>สน!D74+คลัง!D74+ช่าง!D74+การศึกษา!D74</f>
        <v>0</v>
      </c>
      <c r="E74" s="8">
        <f>สน!E74+คลัง!E74+ช่าง!E74+การศึกษา!E74</f>
        <v>0</v>
      </c>
      <c r="F74" s="8">
        <f>สน!F74+คลัง!F74+ช่าง!F74+การศึกษา!F74</f>
        <v>0</v>
      </c>
    </row>
    <row r="75" spans="1:6" ht="23.25">
      <c r="A75" s="5" t="s">
        <v>9</v>
      </c>
      <c r="B75" s="6" t="s">
        <v>23</v>
      </c>
      <c r="C75" s="8">
        <f t="shared" si="2"/>
        <v>530730</v>
      </c>
      <c r="D75" s="8">
        <f>สน!D75+คลัง!D75+ช่าง!D75+การศึกษา!D75</f>
        <v>176910</v>
      </c>
      <c r="E75" s="8">
        <f>สน!E75+คลัง!E75+ช่าง!E75+การศึกษา!E75</f>
        <v>176910</v>
      </c>
      <c r="F75" s="8">
        <f>สน!F75+คลัง!F75+ช่าง!F75+การศึกษา!F75</f>
        <v>176910</v>
      </c>
    </row>
    <row r="76" spans="1:6" ht="23.25">
      <c r="A76" s="5" t="s">
        <v>10</v>
      </c>
      <c r="B76" s="6" t="s">
        <v>24</v>
      </c>
      <c r="C76" s="8">
        <f t="shared" si="2"/>
        <v>125890</v>
      </c>
      <c r="D76" s="8">
        <f>สน!D76+คลัง!D76+ช่าง!D76+การศึกษา!D76</f>
        <v>40600</v>
      </c>
      <c r="E76" s="8">
        <f>สน!E76+คลัง!E76+ช่าง!E76+การศึกษา!E76</f>
        <v>40600</v>
      </c>
      <c r="F76" s="8">
        <f>สน!F76+คลัง!F76+ช่าง!F76+การศึกษา!F76</f>
        <v>44690</v>
      </c>
    </row>
    <row r="77" spans="1:6" ht="23.25">
      <c r="A77" s="5" t="s">
        <v>11</v>
      </c>
      <c r="B77" s="6" t="s">
        <v>25</v>
      </c>
      <c r="C77" s="8">
        <f t="shared" si="2"/>
        <v>834000</v>
      </c>
      <c r="D77" s="8">
        <f>สน!D77+คลัง!D77+ช่าง!D77+การศึกษา!D77</f>
        <v>278000</v>
      </c>
      <c r="E77" s="8">
        <f>สน!E77+คลัง!E77+ช่าง!E77+การศึกษา!E77</f>
        <v>278000</v>
      </c>
      <c r="F77" s="8">
        <f>สน!F77+คลัง!F77+ช่าง!F77+การศึกษา!F77</f>
        <v>278000</v>
      </c>
    </row>
    <row r="78" spans="1:6" ht="23.25">
      <c r="A78" s="5" t="s">
        <v>12</v>
      </c>
      <c r="B78" s="6" t="s">
        <v>26</v>
      </c>
      <c r="C78" s="8">
        <f t="shared" si="2"/>
        <v>275590</v>
      </c>
      <c r="D78" s="8">
        <f>สน!D78+คลัง!D78+ช่าง!D78+การศึกษา!D78</f>
        <v>106450</v>
      </c>
      <c r="E78" s="8">
        <f>สน!E78+คลัง!E78+ช่าง!E78+การศึกษา!E78</f>
        <v>84570</v>
      </c>
      <c r="F78" s="8">
        <f>สน!F78+คลัง!F78+ช่าง!F78+การศึกษา!F78</f>
        <v>84570</v>
      </c>
    </row>
    <row r="79" spans="1:6" ht="23.25">
      <c r="A79" s="5" t="s">
        <v>16</v>
      </c>
      <c r="B79" s="6" t="s">
        <v>27</v>
      </c>
      <c r="C79" s="8">
        <f t="shared" si="2"/>
        <v>36420</v>
      </c>
      <c r="D79" s="8">
        <f>สน!D79+คลัง!D79+ช่าง!D79+การศึกษา!D79</f>
        <v>12140</v>
      </c>
      <c r="E79" s="8">
        <f>สน!E79+คลัง!E79+ช่าง!E79+การศึกษา!E79</f>
        <v>12140</v>
      </c>
      <c r="F79" s="8">
        <f>สน!F79+คลัง!F79+ช่าง!F79+การศึกษา!F79</f>
        <v>12140</v>
      </c>
    </row>
    <row r="80" spans="1:6" ht="23.25">
      <c r="A80" s="5" t="s">
        <v>17</v>
      </c>
      <c r="B80" s="6" t="s">
        <v>28</v>
      </c>
      <c r="C80" s="8">
        <f t="shared" si="2"/>
        <v>110000</v>
      </c>
      <c r="D80" s="8">
        <f>สน!D80+คลัง!D80+ช่าง!D80+การศึกษา!D80</f>
        <v>11000</v>
      </c>
      <c r="E80" s="8">
        <f>สน!E80+คลัง!E80+ช่าง!E80+การศึกษา!E80</f>
        <v>0</v>
      </c>
      <c r="F80" s="8">
        <f>สน!F80+คลัง!F80+ช่าง!F80+การศึกษา!F80</f>
        <v>99000</v>
      </c>
    </row>
    <row r="81" spans="1:6" ht="23.25">
      <c r="A81" s="5" t="s">
        <v>18</v>
      </c>
      <c r="B81" s="6" t="s">
        <v>40</v>
      </c>
      <c r="C81" s="8">
        <f t="shared" si="2"/>
        <v>0</v>
      </c>
      <c r="D81" s="8">
        <f>สน!D81+คลัง!D81+ช่าง!D81+การศึกษา!D81</f>
        <v>0</v>
      </c>
      <c r="E81" s="8">
        <f>สน!E81+คลัง!E81+ช่าง!E81+การศึกษา!E81</f>
        <v>0</v>
      </c>
      <c r="F81" s="8">
        <f>สน!F81+คลัง!F81+ช่าง!F81+การศึกษา!F81</f>
        <v>0</v>
      </c>
    </row>
    <row r="82" spans="1:6" ht="23.25">
      <c r="A82" s="5" t="s">
        <v>19</v>
      </c>
      <c r="B82" s="6" t="s">
        <v>29</v>
      </c>
      <c r="C82" s="8">
        <f t="shared" si="2"/>
        <v>334300</v>
      </c>
      <c r="D82" s="8">
        <f>สน!D82+คลัง!D82+ช่าง!D82+การศึกษา!D82</f>
        <v>0</v>
      </c>
      <c r="E82" s="8">
        <f>สน!E82+คลัง!E82+ช่าง!E82+การศึกษา!E82</f>
        <v>34300</v>
      </c>
      <c r="F82" s="8">
        <f>สน!F82+คลัง!F82+ช่าง!F82+การศึกษา!F82</f>
        <v>300000</v>
      </c>
    </row>
    <row r="83" spans="1:6" ht="23.25">
      <c r="A83" s="5" t="s">
        <v>41</v>
      </c>
      <c r="B83" s="6" t="s">
        <v>30</v>
      </c>
      <c r="C83" s="8">
        <f t="shared" si="2"/>
        <v>105000</v>
      </c>
      <c r="D83" s="8">
        <f>สน!D83+คลัง!D83+ช่าง!D83+การศึกษา!D83</f>
        <v>0</v>
      </c>
      <c r="E83" s="8">
        <f>สน!E83+คลัง!E83+ช่าง!E83+การศึกษา!E83</f>
        <v>0</v>
      </c>
      <c r="F83" s="8">
        <f>สน!F83+คลัง!F83+ช่าง!F83+การศึกษา!F83</f>
        <v>105000</v>
      </c>
    </row>
    <row r="84" spans="1:6" ht="23.25">
      <c r="A84" s="33" t="s">
        <v>5</v>
      </c>
      <c r="B84" s="33"/>
      <c r="C84" s="8">
        <f>SUM(C72:C83)</f>
        <v>5151110</v>
      </c>
      <c r="D84" s="8">
        <f>SUM(D72:D83)</f>
        <v>1558160</v>
      </c>
      <c r="E84" s="8">
        <f>SUM(E72:E83)</f>
        <v>1559580</v>
      </c>
      <c r="F84" s="8">
        <f>SUM(F72:F83)</f>
        <v>2033370</v>
      </c>
    </row>
    <row r="85" ht="23.25">
      <c r="G85" s="10"/>
    </row>
    <row r="86" spans="2:6" ht="23.25">
      <c r="B86" s="11"/>
      <c r="C86" s="12"/>
      <c r="D86" s="12"/>
      <c r="E86" s="12"/>
      <c r="F86" s="12"/>
    </row>
    <row r="87" spans="1:6" ht="23.25">
      <c r="A87" s="4" t="s">
        <v>1</v>
      </c>
      <c r="B87" s="13"/>
      <c r="C87" s="13"/>
      <c r="D87" s="13"/>
      <c r="E87" s="13"/>
      <c r="F87" s="13"/>
    </row>
    <row r="88" spans="2:6" ht="23.25">
      <c r="B88" s="13"/>
      <c r="C88" s="13"/>
      <c r="D88" s="13"/>
      <c r="E88" s="13"/>
      <c r="F88" s="13"/>
    </row>
    <row r="89" spans="2:6" ht="23.25">
      <c r="B89" s="13"/>
      <c r="C89" s="13"/>
      <c r="D89" s="13"/>
      <c r="E89" s="13"/>
      <c r="F89" s="13"/>
    </row>
    <row r="90" spans="2:6" ht="23.25">
      <c r="B90" s="14"/>
      <c r="C90" s="14"/>
      <c r="D90" s="14"/>
      <c r="E90" s="14"/>
      <c r="F90" s="14"/>
    </row>
    <row r="92" spans="1:6" ht="23.25">
      <c r="A92" s="4" t="s">
        <v>43</v>
      </c>
      <c r="B92" s="1" t="s">
        <v>92</v>
      </c>
      <c r="C92" s="9" t="s">
        <v>47</v>
      </c>
      <c r="D92" s="9" t="s">
        <v>93</v>
      </c>
      <c r="F92" s="9" t="s">
        <v>45</v>
      </c>
    </row>
    <row r="93" spans="1:6" ht="23.25">
      <c r="A93" s="32" t="s">
        <v>53</v>
      </c>
      <c r="B93" s="32"/>
      <c r="C93" s="32"/>
      <c r="D93" s="28" t="s">
        <v>61</v>
      </c>
      <c r="E93" s="28"/>
      <c r="F93" s="28"/>
    </row>
    <row r="94" spans="1:6" ht="23.25">
      <c r="A94" s="34" t="s">
        <v>67</v>
      </c>
      <c r="B94" s="34"/>
      <c r="C94" s="34"/>
      <c r="D94" s="28" t="s">
        <v>68</v>
      </c>
      <c r="E94" s="28"/>
      <c r="F94" s="28"/>
    </row>
    <row r="95" spans="4:6" ht="23.25">
      <c r="D95" s="28"/>
      <c r="E95" s="28"/>
      <c r="F95" s="28"/>
    </row>
    <row r="97" spans="1:6" s="2" customFormat="1" ht="23.25">
      <c r="A97" s="29" t="s">
        <v>46</v>
      </c>
      <c r="B97" s="29"/>
      <c r="C97" s="29"/>
      <c r="D97" s="29"/>
      <c r="E97" s="29"/>
      <c r="F97" s="29"/>
    </row>
    <row r="98" spans="1:6" s="2" customFormat="1" ht="23.25">
      <c r="A98" s="29" t="s">
        <v>2</v>
      </c>
      <c r="B98" s="29"/>
      <c r="C98" s="29"/>
      <c r="D98" s="29"/>
      <c r="E98" s="29"/>
      <c r="F98" s="29"/>
    </row>
    <row r="99" spans="1:6" s="2" customFormat="1" ht="23.25">
      <c r="A99" s="29" t="s">
        <v>73</v>
      </c>
      <c r="B99" s="29"/>
      <c r="C99" s="29"/>
      <c r="D99" s="29"/>
      <c r="E99" s="29"/>
      <c r="F99" s="29"/>
    </row>
    <row r="100" spans="1:6" s="2" customFormat="1" ht="23.25">
      <c r="A100" s="29" t="s">
        <v>76</v>
      </c>
      <c r="B100" s="29"/>
      <c r="C100" s="29"/>
      <c r="D100" s="29"/>
      <c r="E100" s="29"/>
      <c r="F100" s="29"/>
    </row>
    <row r="102" spans="1:6" s="3" customFormat="1" ht="23.25">
      <c r="A102" s="27" t="s">
        <v>3</v>
      </c>
      <c r="B102" s="30" t="s">
        <v>0</v>
      </c>
      <c r="C102" s="31" t="s">
        <v>4</v>
      </c>
      <c r="D102" s="31"/>
      <c r="E102" s="31"/>
      <c r="F102" s="31"/>
    </row>
    <row r="103" spans="1:6" s="3" customFormat="1" ht="23.25">
      <c r="A103" s="27"/>
      <c r="B103" s="30"/>
      <c r="C103" s="7" t="s">
        <v>5</v>
      </c>
      <c r="D103" s="7" t="s">
        <v>37</v>
      </c>
      <c r="E103" s="7" t="s">
        <v>38</v>
      </c>
      <c r="F103" s="7" t="s">
        <v>39</v>
      </c>
    </row>
    <row r="104" spans="1:7" ht="23.25">
      <c r="A104" s="5" t="s">
        <v>13</v>
      </c>
      <c r="B104" s="6" t="s">
        <v>20</v>
      </c>
      <c r="C104" s="8">
        <f>D104+E104+F104</f>
        <v>1098480</v>
      </c>
      <c r="D104" s="8">
        <f>สน!D104+คลัง!D104+ช่าง!D104+การศึกษา!D104</f>
        <v>366160</v>
      </c>
      <c r="E104" s="8">
        <f>สน!E104+คลัง!E104+ช่าง!E104+การศึกษา!E104</f>
        <v>366160</v>
      </c>
      <c r="F104" s="8">
        <f>สน!F104+คลัง!F104+ช่าง!F104+การศึกษา!F104</f>
        <v>366160</v>
      </c>
      <c r="G104" s="10"/>
    </row>
    <row r="105" spans="1:7" ht="23.25">
      <c r="A105" s="5" t="s">
        <v>14</v>
      </c>
      <c r="B105" s="6" t="s">
        <v>21</v>
      </c>
      <c r="C105" s="8">
        <f aca="true" t="shared" si="3" ref="C105:C115">D105+E105+F105</f>
        <v>1700700</v>
      </c>
      <c r="D105" s="8">
        <f>สน!D105+คลัง!D105+ช่าง!D105+การศึกษา!D105</f>
        <v>566900</v>
      </c>
      <c r="E105" s="8">
        <f>สน!E105+คลัง!E105+ช่าง!E105+การศึกษา!E105</f>
        <v>566900</v>
      </c>
      <c r="F105" s="8">
        <f>สน!F105+คลัง!F105+ช่าง!F105+การศึกษา!F105</f>
        <v>566900</v>
      </c>
      <c r="G105" s="10"/>
    </row>
    <row r="106" spans="1:7" ht="23.25">
      <c r="A106" s="5" t="s">
        <v>15</v>
      </c>
      <c r="B106" s="6" t="s">
        <v>22</v>
      </c>
      <c r="C106" s="8">
        <f t="shared" si="3"/>
        <v>0</v>
      </c>
      <c r="D106" s="8">
        <f>สน!D106+คลัง!D106+ช่าง!D106+การศึกษา!D106</f>
        <v>0</v>
      </c>
      <c r="E106" s="8">
        <f>สน!E106+คลัง!E106+ช่าง!E106+การศึกษา!E106</f>
        <v>0</v>
      </c>
      <c r="F106" s="8">
        <f>สน!F106+คลัง!F106+ช่าง!F106+การศึกษา!F106</f>
        <v>0</v>
      </c>
      <c r="G106" s="10"/>
    </row>
    <row r="107" spans="1:7" ht="23.25">
      <c r="A107" s="5" t="s">
        <v>9</v>
      </c>
      <c r="B107" s="6" t="s">
        <v>23</v>
      </c>
      <c r="C107" s="8">
        <f t="shared" si="3"/>
        <v>530730</v>
      </c>
      <c r="D107" s="8">
        <f>สน!D107+คลัง!D107+ช่าง!D107+การศึกษา!D107</f>
        <v>176910</v>
      </c>
      <c r="E107" s="8">
        <f>สน!E107+คลัง!E107+ช่าง!E107+การศึกษา!E107</f>
        <v>176910</v>
      </c>
      <c r="F107" s="8">
        <f>สน!F107+คลัง!F107+ช่าง!F107+การศึกษา!F107</f>
        <v>176910</v>
      </c>
      <c r="G107" s="10"/>
    </row>
    <row r="108" spans="1:7" ht="23.25">
      <c r="A108" s="5" t="s">
        <v>10</v>
      </c>
      <c r="B108" s="6" t="s">
        <v>24</v>
      </c>
      <c r="C108" s="8">
        <f t="shared" si="3"/>
        <v>125890</v>
      </c>
      <c r="D108" s="8">
        <f>สน!D108+คลัง!D108+ช่าง!D108+การศึกษา!D108</f>
        <v>40600</v>
      </c>
      <c r="E108" s="8">
        <f>สน!E108+คลัง!E108+ช่าง!E108+การศึกษา!E108</f>
        <v>40600</v>
      </c>
      <c r="F108" s="8">
        <f>สน!F108+คลัง!F108+ช่าง!F108+การศึกษา!F108</f>
        <v>44690</v>
      </c>
      <c r="G108" s="10"/>
    </row>
    <row r="109" spans="1:7" ht="23.25">
      <c r="A109" s="5" t="s">
        <v>11</v>
      </c>
      <c r="B109" s="6" t="s">
        <v>25</v>
      </c>
      <c r="C109" s="8">
        <f t="shared" si="3"/>
        <v>834000</v>
      </c>
      <c r="D109" s="8">
        <f>สน!D109+คลัง!D109+ช่าง!D109+การศึกษา!D109</f>
        <v>278000</v>
      </c>
      <c r="E109" s="8">
        <f>สน!E109+คลัง!E109+ช่าง!E109+การศึกษา!E109</f>
        <v>278000</v>
      </c>
      <c r="F109" s="8">
        <f>สน!F109+คลัง!F109+ช่าง!F109+การศึกษา!F109</f>
        <v>278000</v>
      </c>
      <c r="G109" s="10"/>
    </row>
    <row r="110" spans="1:7" ht="23.25">
      <c r="A110" s="5" t="s">
        <v>12</v>
      </c>
      <c r="B110" s="6" t="s">
        <v>26</v>
      </c>
      <c r="C110" s="8">
        <f t="shared" si="3"/>
        <v>275590</v>
      </c>
      <c r="D110" s="8">
        <f>สน!D110+คลัง!D110+ช่าง!D110+การศึกษา!D110</f>
        <v>106450</v>
      </c>
      <c r="E110" s="8">
        <f>สน!E110+คลัง!E110+ช่าง!E110+การศึกษา!E110</f>
        <v>84570</v>
      </c>
      <c r="F110" s="8">
        <f>สน!F110+คลัง!F110+ช่าง!F110+การศึกษา!F110</f>
        <v>84570</v>
      </c>
      <c r="G110" s="10"/>
    </row>
    <row r="111" spans="1:7" ht="23.25">
      <c r="A111" s="5" t="s">
        <v>16</v>
      </c>
      <c r="B111" s="6" t="s">
        <v>27</v>
      </c>
      <c r="C111" s="8">
        <f t="shared" si="3"/>
        <v>36420</v>
      </c>
      <c r="D111" s="8">
        <f>สน!D111+คลัง!D111+ช่าง!D111+การศึกษา!D111</f>
        <v>12140</v>
      </c>
      <c r="E111" s="8">
        <f>สน!E111+คลัง!E111+ช่าง!E111+การศึกษา!E111</f>
        <v>12140</v>
      </c>
      <c r="F111" s="8">
        <f>สน!F111+คลัง!F111+ช่าง!F111+การศึกษา!F111</f>
        <v>12140</v>
      </c>
      <c r="G111" s="10"/>
    </row>
    <row r="112" spans="1:7" ht="23.25">
      <c r="A112" s="5" t="s">
        <v>17</v>
      </c>
      <c r="B112" s="6" t="s">
        <v>28</v>
      </c>
      <c r="C112" s="8">
        <f t="shared" si="3"/>
        <v>110000</v>
      </c>
      <c r="D112" s="8">
        <f>สน!D112+คลัง!D112+ช่าง!D112+การศึกษา!D112</f>
        <v>11000</v>
      </c>
      <c r="E112" s="8">
        <f>สน!E112+คลัง!E112+ช่าง!E112+การศึกษา!E112</f>
        <v>0</v>
      </c>
      <c r="F112" s="8">
        <f>สน!F112+คลัง!F112+ช่าง!F112+การศึกษา!F112</f>
        <v>99000</v>
      </c>
      <c r="G112" s="10"/>
    </row>
    <row r="113" spans="1:7" ht="23.25">
      <c r="A113" s="5" t="s">
        <v>18</v>
      </c>
      <c r="B113" s="6" t="s">
        <v>40</v>
      </c>
      <c r="C113" s="8">
        <f t="shared" si="3"/>
        <v>0</v>
      </c>
      <c r="D113" s="8">
        <f>สน!D113+คลัง!D113+ช่าง!D113+การศึกษา!D113</f>
        <v>0</v>
      </c>
      <c r="E113" s="8">
        <f>สน!E113+คลัง!E113+ช่าง!E113+การศึกษา!E113</f>
        <v>0</v>
      </c>
      <c r="F113" s="8">
        <f>สน!F113+คลัง!F113+ช่าง!F113+การศึกษา!F113</f>
        <v>0</v>
      </c>
      <c r="G113" s="10"/>
    </row>
    <row r="114" spans="1:7" ht="23.25">
      <c r="A114" s="5" t="s">
        <v>19</v>
      </c>
      <c r="B114" s="6" t="s">
        <v>29</v>
      </c>
      <c r="C114" s="8">
        <f t="shared" si="3"/>
        <v>334300</v>
      </c>
      <c r="D114" s="8">
        <f>สน!D114+คลัง!D114+ช่าง!D114+การศึกษา!D114</f>
        <v>0</v>
      </c>
      <c r="E114" s="8">
        <f>สน!E114+คลัง!E114+ช่าง!E114+การศึกษา!E114</f>
        <v>34300</v>
      </c>
      <c r="F114" s="8">
        <f>สน!F114+คลัง!F114+ช่าง!F114+การศึกษา!F114</f>
        <v>300000</v>
      </c>
      <c r="G114" s="10"/>
    </row>
    <row r="115" spans="1:7" ht="23.25">
      <c r="A115" s="5" t="s">
        <v>41</v>
      </c>
      <c r="B115" s="6" t="s">
        <v>30</v>
      </c>
      <c r="C115" s="8">
        <f t="shared" si="3"/>
        <v>105000</v>
      </c>
      <c r="D115" s="8">
        <f>สน!D115+คลัง!D115+ช่าง!D115+การศึกษา!D115</f>
        <v>0</v>
      </c>
      <c r="E115" s="8">
        <f>สน!E115+คลัง!E115+ช่าง!E115+การศึกษา!E115</f>
        <v>0</v>
      </c>
      <c r="F115" s="8">
        <f>สน!F115+คลัง!F115+ช่าง!F115+การศึกษา!F115</f>
        <v>105000</v>
      </c>
      <c r="G115" s="10"/>
    </row>
    <row r="116" spans="1:7" ht="23.25">
      <c r="A116" s="33" t="s">
        <v>5</v>
      </c>
      <c r="B116" s="33"/>
      <c r="C116" s="8">
        <f>SUM(C104:C115)</f>
        <v>5151110</v>
      </c>
      <c r="D116" s="8">
        <f>SUM(D104:D115)</f>
        <v>1558160</v>
      </c>
      <c r="E116" s="8">
        <f>SUM(E104:E115)</f>
        <v>1559580</v>
      </c>
      <c r="F116" s="8">
        <f>SUM(F104:F115)</f>
        <v>2033370</v>
      </c>
      <c r="G116" s="10"/>
    </row>
    <row r="117" ht="23.25">
      <c r="G117" s="10"/>
    </row>
    <row r="118" spans="2:6" ht="23.25">
      <c r="B118" s="11"/>
      <c r="C118" s="12"/>
      <c r="D118" s="12"/>
      <c r="E118" s="12"/>
      <c r="F118" s="12"/>
    </row>
    <row r="119" spans="1:6" ht="23.25">
      <c r="A119" s="4" t="s">
        <v>1</v>
      </c>
      <c r="B119" s="13"/>
      <c r="C119" s="13"/>
      <c r="D119" s="13"/>
      <c r="E119" s="13"/>
      <c r="F119" s="13"/>
    </row>
    <row r="120" spans="2:6" ht="23.25">
      <c r="B120" s="13"/>
      <c r="C120" s="13"/>
      <c r="D120" s="13"/>
      <c r="E120" s="13"/>
      <c r="F120" s="13"/>
    </row>
    <row r="121" spans="2:6" ht="23.25">
      <c r="B121" s="13"/>
      <c r="C121" s="13"/>
      <c r="D121" s="13"/>
      <c r="E121" s="13"/>
      <c r="F121" s="13"/>
    </row>
    <row r="122" spans="2:6" ht="23.25">
      <c r="B122" s="14"/>
      <c r="C122" s="14"/>
      <c r="D122" s="14"/>
      <c r="E122" s="14"/>
      <c r="F122" s="14"/>
    </row>
    <row r="124" spans="1:6" ht="23.25">
      <c r="A124" s="4" t="s">
        <v>43</v>
      </c>
      <c r="B124" s="1" t="s">
        <v>92</v>
      </c>
      <c r="C124" s="9" t="s">
        <v>47</v>
      </c>
      <c r="D124" s="9" t="s">
        <v>93</v>
      </c>
      <c r="F124" s="9" t="s">
        <v>45</v>
      </c>
    </row>
    <row r="125" spans="1:6" ht="23.25">
      <c r="A125" s="32" t="s">
        <v>53</v>
      </c>
      <c r="B125" s="32"/>
      <c r="C125" s="32"/>
      <c r="D125" s="28" t="s">
        <v>61</v>
      </c>
      <c r="E125" s="28"/>
      <c r="F125" s="28"/>
    </row>
    <row r="126" spans="1:6" ht="23.25">
      <c r="A126" s="34" t="s">
        <v>67</v>
      </c>
      <c r="B126" s="34"/>
      <c r="C126" s="34"/>
      <c r="D126" s="28" t="s">
        <v>68</v>
      </c>
      <c r="E126" s="28"/>
      <c r="F126" s="28"/>
    </row>
  </sheetData>
  <sheetProtection/>
  <mergeCells count="50">
    <mergeCell ref="A67:F67"/>
    <mergeCell ref="A68:F68"/>
    <mergeCell ref="A93:C93"/>
    <mergeCell ref="A125:C125"/>
    <mergeCell ref="D93:F93"/>
    <mergeCell ref="A94:C94"/>
    <mergeCell ref="A116:B116"/>
    <mergeCell ref="A98:F98"/>
    <mergeCell ref="A99:F99"/>
    <mergeCell ref="A100:F100"/>
    <mergeCell ref="D125:F125"/>
    <mergeCell ref="A102:A103"/>
    <mergeCell ref="B102:B103"/>
    <mergeCell ref="A97:F97"/>
    <mergeCell ref="A70:A71"/>
    <mergeCell ref="B70:B71"/>
    <mergeCell ref="C70:F70"/>
    <mergeCell ref="A84:B84"/>
    <mergeCell ref="C102:F102"/>
    <mergeCell ref="D95:F95"/>
    <mergeCell ref="A61:C61"/>
    <mergeCell ref="D94:F94"/>
    <mergeCell ref="A65:F65"/>
    <mergeCell ref="A66:F66"/>
    <mergeCell ref="A20:B20"/>
    <mergeCell ref="A34:F34"/>
    <mergeCell ref="A35:F35"/>
    <mergeCell ref="A36:F36"/>
    <mergeCell ref="A38:A39"/>
    <mergeCell ref="B38:B39"/>
    <mergeCell ref="C38:F38"/>
    <mergeCell ref="A29:C29"/>
    <mergeCell ref="A1:F1"/>
    <mergeCell ref="A2:F2"/>
    <mergeCell ref="A3:F3"/>
    <mergeCell ref="A4:F4"/>
    <mergeCell ref="C6:F6"/>
    <mergeCell ref="A6:A7"/>
    <mergeCell ref="B6:B7"/>
    <mergeCell ref="D31:F31"/>
    <mergeCell ref="A126:C126"/>
    <mergeCell ref="D126:F126"/>
    <mergeCell ref="D29:F29"/>
    <mergeCell ref="A30:C30"/>
    <mergeCell ref="D30:F30"/>
    <mergeCell ref="D61:F61"/>
    <mergeCell ref="A62:C62"/>
    <mergeCell ref="D62:F62"/>
    <mergeCell ref="A33:F33"/>
    <mergeCell ref="A52:B5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6">
      <selection activeCell="C24" sqref="C24"/>
    </sheetView>
  </sheetViews>
  <sheetFormatPr defaultColWidth="9.140625" defaultRowHeight="21.75"/>
  <cols>
    <col min="1" max="1" width="12.7109375" style="4" customWidth="1"/>
    <col min="2" max="2" width="29.57421875" style="1" customWidth="1"/>
    <col min="3" max="3" width="24.421875" style="9" customWidth="1"/>
    <col min="4" max="4" width="21.28125" style="1" customWidth="1"/>
    <col min="5" max="5" width="13.8515625" style="1" bestFit="1" customWidth="1"/>
    <col min="6" max="16384" width="9.140625" style="1" customWidth="1"/>
  </cols>
  <sheetData>
    <row r="1" spans="1:4" s="2" customFormat="1" ht="23.25">
      <c r="A1" s="29" t="s">
        <v>46</v>
      </c>
      <c r="B1" s="29"/>
      <c r="C1" s="29"/>
      <c r="D1" s="29"/>
    </row>
    <row r="2" spans="1:4" s="2" customFormat="1" ht="23.25">
      <c r="A2" s="29" t="s">
        <v>2</v>
      </c>
      <c r="B2" s="29"/>
      <c r="C2" s="29"/>
      <c r="D2" s="29"/>
    </row>
    <row r="3" spans="1:4" s="2" customFormat="1" ht="23.25">
      <c r="A3" s="29" t="s">
        <v>73</v>
      </c>
      <c r="B3" s="29"/>
      <c r="C3" s="29"/>
      <c r="D3" s="29"/>
    </row>
    <row r="4" spans="1:4" s="2" customFormat="1" ht="23.25">
      <c r="A4" s="29" t="s">
        <v>88</v>
      </c>
      <c r="B4" s="29"/>
      <c r="C4" s="29"/>
      <c r="D4" s="29"/>
    </row>
    <row r="6" spans="1:4" s="3" customFormat="1" ht="23.25">
      <c r="A6" s="27" t="s">
        <v>3</v>
      </c>
      <c r="B6" s="30" t="s">
        <v>0</v>
      </c>
      <c r="C6" s="30" t="s">
        <v>54</v>
      </c>
      <c r="D6" s="30" t="s">
        <v>55</v>
      </c>
    </row>
    <row r="7" spans="1:4" s="3" customFormat="1" ht="23.25">
      <c r="A7" s="27"/>
      <c r="B7" s="30"/>
      <c r="C7" s="30"/>
      <c r="D7" s="30"/>
    </row>
    <row r="8" spans="1:5" ht="23.25">
      <c r="A8" s="5" t="s">
        <v>13</v>
      </c>
      <c r="B8" s="6" t="s">
        <v>20</v>
      </c>
      <c r="C8" s="8">
        <f>รวม!C8+รวม!C40+รวม!C72+รวม!C104</f>
        <v>5702010</v>
      </c>
      <c r="D8" s="8"/>
      <c r="E8" s="10"/>
    </row>
    <row r="9" spans="1:5" ht="23.25">
      <c r="A9" s="5" t="s">
        <v>14</v>
      </c>
      <c r="B9" s="6" t="s">
        <v>21</v>
      </c>
      <c r="C9" s="8">
        <f>รวม!C9+รวม!C41+รวม!C73+รวม!C105</f>
        <v>6802890</v>
      </c>
      <c r="D9" s="8"/>
      <c r="E9" s="10"/>
    </row>
    <row r="10" spans="1:5" ht="23.25">
      <c r="A10" s="5" t="s">
        <v>15</v>
      </c>
      <c r="B10" s="6" t="s">
        <v>22</v>
      </c>
      <c r="C10" s="8">
        <f>รวม!C10+รวม!C42+รวม!C74+รวม!C106</f>
        <v>0</v>
      </c>
      <c r="D10" s="8"/>
      <c r="E10" s="10"/>
    </row>
    <row r="11" spans="1:5" ht="23.25">
      <c r="A11" s="5" t="s">
        <v>9</v>
      </c>
      <c r="B11" s="6" t="s">
        <v>23</v>
      </c>
      <c r="C11" s="8">
        <f>รวม!C11+รวม!C43+รวม!C75+รวม!C107</f>
        <v>1520055</v>
      </c>
      <c r="D11" s="8"/>
      <c r="E11" s="10"/>
    </row>
    <row r="12" spans="1:5" ht="23.25">
      <c r="A12" s="5" t="s">
        <v>10</v>
      </c>
      <c r="B12" s="6" t="s">
        <v>24</v>
      </c>
      <c r="C12" s="8">
        <f>รวม!C12+รวม!C44+รวม!C76+รวม!C108</f>
        <v>454050</v>
      </c>
      <c r="D12" s="8"/>
      <c r="E12" s="10"/>
    </row>
    <row r="13" spans="1:5" ht="23.25">
      <c r="A13" s="5" t="s">
        <v>11</v>
      </c>
      <c r="B13" s="6" t="s">
        <v>25</v>
      </c>
      <c r="C13" s="8">
        <f>รวม!C13+รวม!C45+รวม!C77+รวม!C109</f>
        <v>2712900</v>
      </c>
      <c r="D13" s="8"/>
      <c r="E13" s="10"/>
    </row>
    <row r="14" spans="1:5" ht="23.25">
      <c r="A14" s="5" t="s">
        <v>12</v>
      </c>
      <c r="B14" s="6" t="s">
        <v>26</v>
      </c>
      <c r="C14" s="8">
        <f>รวม!C14+รวม!C46+รวม!C78+รวม!C110</f>
        <v>718510</v>
      </c>
      <c r="D14" s="8"/>
      <c r="E14" s="10"/>
    </row>
    <row r="15" spans="1:5" ht="23.25">
      <c r="A15" s="5" t="s">
        <v>16</v>
      </c>
      <c r="B15" s="6" t="s">
        <v>27</v>
      </c>
      <c r="C15" s="8">
        <f>รวม!C15+รวม!C47+รวม!C79+รวม!C111</f>
        <v>159960</v>
      </c>
      <c r="D15" s="8"/>
      <c r="E15" s="10"/>
    </row>
    <row r="16" spans="1:5" ht="23.25">
      <c r="A16" s="5" t="s">
        <v>17</v>
      </c>
      <c r="B16" s="6" t="s">
        <v>28</v>
      </c>
      <c r="C16" s="8">
        <f>รวม!C16+รวม!C48+รวม!C80+รวม!C112</f>
        <v>420000</v>
      </c>
      <c r="D16" s="8"/>
      <c r="E16" s="10"/>
    </row>
    <row r="17" spans="1:5" ht="23.25">
      <c r="A17" s="5" t="s">
        <v>18</v>
      </c>
      <c r="B17" s="6" t="s">
        <v>40</v>
      </c>
      <c r="C17" s="8">
        <f>รวม!C17+รวม!C49+รวม!C81+รวม!C113</f>
        <v>0</v>
      </c>
      <c r="D17" s="8"/>
      <c r="E17" s="10"/>
    </row>
    <row r="18" spans="1:5" ht="23.25">
      <c r="A18" s="5" t="s">
        <v>19</v>
      </c>
      <c r="B18" s="6" t="s">
        <v>29</v>
      </c>
      <c r="C18" s="8">
        <f>รวม!C18+รวม!C50+รวม!C82+รวม!C114</f>
        <v>679300</v>
      </c>
      <c r="D18" s="8"/>
      <c r="E18" s="10"/>
    </row>
    <row r="19" spans="1:5" ht="23.25">
      <c r="A19" s="5" t="s">
        <v>41</v>
      </c>
      <c r="B19" s="6" t="s">
        <v>30</v>
      </c>
      <c r="C19" s="8">
        <f>รวม!C19+รวม!C51+รวม!C83+รวม!C115</f>
        <v>909900</v>
      </c>
      <c r="D19" s="8"/>
      <c r="E19" s="10"/>
    </row>
    <row r="20" spans="1:5" ht="23.25">
      <c r="A20" s="33" t="s">
        <v>5</v>
      </c>
      <c r="B20" s="33"/>
      <c r="C20" s="8">
        <f>SUM(C8:C19)</f>
        <v>20079575</v>
      </c>
      <c r="D20" s="8">
        <f>SUM(D8:D19)</f>
        <v>0</v>
      </c>
      <c r="E20" s="10"/>
    </row>
    <row r="22" spans="1:3" ht="23.25">
      <c r="A22" s="16"/>
      <c r="B22" s="17"/>
      <c r="C22" s="18"/>
    </row>
    <row r="23" spans="1:3" ht="23.25">
      <c r="A23" s="16"/>
      <c r="B23" s="15"/>
      <c r="C23" s="25"/>
    </row>
    <row r="24" spans="1:4" ht="23.25">
      <c r="A24" s="16"/>
      <c r="B24" s="15"/>
      <c r="C24" s="15"/>
      <c r="D24" s="10"/>
    </row>
    <row r="25" spans="1:3" ht="23.25">
      <c r="A25" s="16"/>
      <c r="B25" s="15"/>
      <c r="C25" s="15"/>
    </row>
    <row r="26" spans="1:3" ht="23.25">
      <c r="A26" s="16"/>
      <c r="B26" s="15"/>
      <c r="C26" s="15"/>
    </row>
    <row r="27" spans="1:3" ht="23.25">
      <c r="A27" s="16"/>
      <c r="B27" s="17"/>
      <c r="C27" s="18"/>
    </row>
    <row r="28" spans="1:3" ht="23.25">
      <c r="A28" s="16"/>
      <c r="B28" s="17"/>
      <c r="C28" s="18"/>
    </row>
    <row r="29" spans="1:3" ht="23.25">
      <c r="A29" s="42"/>
      <c r="B29" s="42"/>
      <c r="C29" s="42"/>
    </row>
    <row r="30" spans="1:3" ht="23.25">
      <c r="A30" s="43"/>
      <c r="B30" s="43"/>
      <c r="C30" s="43"/>
    </row>
  </sheetData>
  <sheetProtection/>
  <mergeCells count="11">
    <mergeCell ref="D6:D7"/>
    <mergeCell ref="A20:B20"/>
    <mergeCell ref="A29:C29"/>
    <mergeCell ref="A30:C30"/>
    <mergeCell ref="A6:A7"/>
    <mergeCell ref="B6:B7"/>
    <mergeCell ref="A1:D1"/>
    <mergeCell ref="A2:D2"/>
    <mergeCell ref="A3:D3"/>
    <mergeCell ref="A4:D4"/>
    <mergeCell ref="C6:C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9" sqref="C9"/>
    </sheetView>
  </sheetViews>
  <sheetFormatPr defaultColWidth="9.140625" defaultRowHeight="21.75"/>
  <cols>
    <col min="1" max="1" width="9.140625" style="19" customWidth="1"/>
    <col min="2" max="2" width="32.57421875" style="19" customWidth="1"/>
    <col min="3" max="3" width="18.140625" style="19" customWidth="1"/>
    <col min="4" max="4" width="21.8515625" style="19" customWidth="1"/>
    <col min="5" max="5" width="11.140625" style="19" customWidth="1"/>
    <col min="6" max="16384" width="9.140625" style="19" customWidth="1"/>
  </cols>
  <sheetData>
    <row r="1" spans="1:5" ht="21">
      <c r="A1" s="44" t="s">
        <v>60</v>
      </c>
      <c r="B1" s="44"/>
      <c r="C1" s="44"/>
      <c r="D1" s="44"/>
      <c r="E1" s="44"/>
    </row>
    <row r="2" spans="1:5" ht="21">
      <c r="A2" s="44" t="s">
        <v>89</v>
      </c>
      <c r="B2" s="44"/>
      <c r="C2" s="44"/>
      <c r="D2" s="44"/>
      <c r="E2" s="44"/>
    </row>
    <row r="4" spans="1:5" ht="21">
      <c r="A4" s="23" t="s">
        <v>3</v>
      </c>
      <c r="B4" s="23" t="s">
        <v>0</v>
      </c>
      <c r="C4" s="23" t="s">
        <v>58</v>
      </c>
      <c r="D4" s="23" t="s">
        <v>55</v>
      </c>
      <c r="E4" s="23" t="s">
        <v>59</v>
      </c>
    </row>
    <row r="5" spans="1:5" ht="21">
      <c r="A5" s="20">
        <v>1</v>
      </c>
      <c r="B5" s="21" t="s">
        <v>56</v>
      </c>
      <c r="C5" s="22">
        <f>76800+135930+121500+180230</f>
        <v>514460</v>
      </c>
      <c r="D5" s="22">
        <v>513824</v>
      </c>
      <c r="E5" s="24">
        <f>D5*100/C5</f>
        <v>99.87637522839482</v>
      </c>
    </row>
    <row r="6" spans="1:5" ht="21">
      <c r="A6" s="20">
        <v>2</v>
      </c>
      <c r="B6" s="21" t="s">
        <v>25</v>
      </c>
      <c r="C6" s="22">
        <f>475200+697830+428250+740220</f>
        <v>2341500</v>
      </c>
      <c r="D6" s="22">
        <v>2340570.91</v>
      </c>
      <c r="E6" s="24">
        <f>D6*100/C6</f>
        <v>99.96032073457185</v>
      </c>
    </row>
    <row r="7" spans="1:5" ht="21">
      <c r="A7" s="20">
        <v>3</v>
      </c>
      <c r="B7" s="21" t="s">
        <v>26</v>
      </c>
      <c r="C7" s="22">
        <f>45450+200580+190804+433560</f>
        <v>870394</v>
      </c>
      <c r="D7" s="22">
        <v>864323.85</v>
      </c>
      <c r="E7" s="24">
        <f>D7*100/C7</f>
        <v>99.30259744437576</v>
      </c>
    </row>
    <row r="8" spans="1:5" ht="21">
      <c r="A8" s="20">
        <v>4</v>
      </c>
      <c r="B8" s="21" t="s">
        <v>57</v>
      </c>
      <c r="C8" s="22">
        <f>346000+386900+88690+133970+478050+46700</f>
        <v>1480310</v>
      </c>
      <c r="D8" s="22">
        <v>1480301</v>
      </c>
      <c r="E8" s="24">
        <f>D8*100/C8</f>
        <v>99.99939201923921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hp</cp:lastModifiedBy>
  <cp:lastPrinted>2019-05-13T07:54:40Z</cp:lastPrinted>
  <dcterms:created xsi:type="dcterms:W3CDTF">2005-07-20T01:56:51Z</dcterms:created>
  <dcterms:modified xsi:type="dcterms:W3CDTF">2019-05-13T08:16:45Z</dcterms:modified>
  <cp:category/>
  <cp:version/>
  <cp:contentType/>
  <cp:contentStatus/>
</cp:coreProperties>
</file>